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F:\FactBook\FactBook 18-19\Students\"/>
    </mc:Choice>
  </mc:AlternateContent>
  <bookViews>
    <workbookView xWindow="1395" yWindow="435" windowWidth="16740" windowHeight="15555"/>
  </bookViews>
  <sheets>
    <sheet name="Geo2018" sheetId="10" r:id="rId1"/>
    <sheet name="2017STATES" sheetId="16" state="hidden" r:id="rId2"/>
    <sheet name="2017COUNTRIES" sheetId="15" state="hidden" r:id="rId3"/>
    <sheet name="Sheet3" sheetId="14" state="hidden" r:id="rId4"/>
    <sheet name="Geo2014" sheetId="8" state="hidden" r:id="rId5"/>
    <sheet name="Geo &amp; Eth 2013" sheetId="7" state="hidden" r:id="rId6"/>
    <sheet name="Geo &amp; Eth 2012" sheetId="4" state="hidden" r:id="rId7"/>
    <sheet name="Religion 2012" sheetId="5" state="hidden" r:id="rId8"/>
    <sheet name="Pref 2012" sheetId="6" state="hidden" r:id="rId9"/>
    <sheet name="Geo &amp; Eth 2011" sheetId="1" state="hidden" r:id="rId10"/>
    <sheet name="Religion 2011 " sheetId="2" state="hidden" r:id="rId11"/>
    <sheet name="Pref 2011" sheetId="3" state="hidden" r:id="rId12"/>
    <sheet name="Sheet1" sheetId="11" state="hidden" r:id="rId13"/>
    <sheet name="Sheet2" sheetId="12" state="hidden" r:id="rId14"/>
  </sheets>
  <externalReferences>
    <externalReference r:id="rId15"/>
    <externalReference r:id="rId16"/>
  </externalReferences>
  <definedNames>
    <definedName name="_xlnm._FilterDatabase" localSheetId="6" hidden="1">'Geo &amp; Eth 2012'!$A$18:$C$66</definedName>
    <definedName name="_xlnm.Print_Area" localSheetId="5">'Geo &amp; Eth 2013'!$A$1:$L$63</definedName>
    <definedName name="_xlnm.Print_Area" localSheetId="4">'Geo2014'!$A$1:$K$61</definedName>
    <definedName name="_xlnm.Print_Area" localSheetId="0">'Geo2018'!$A$1:$I$61</definedName>
  </definedNames>
  <calcPr calcId="162913"/>
  <pivotCaches>
    <pivotCache cacheId="74" r:id="rId17"/>
    <pivotCache cacheId="75" r:id="rId18"/>
    <pivotCache cacheId="76" r:id="rId19"/>
    <pivotCache cacheId="77" r:id="rId20"/>
    <pivotCache cacheId="78" r:id="rId21"/>
    <pivotCache cacheId="79" r:id="rId22"/>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5" i="10" l="1"/>
  <c r="B50" i="10" l="1"/>
  <c r="C49" i="10" s="1"/>
  <c r="C22" i="10" l="1"/>
  <c r="C34" i="10"/>
  <c r="C46" i="10"/>
  <c r="C30" i="10"/>
  <c r="C38" i="10"/>
  <c r="C42" i="10"/>
  <c r="C26" i="10"/>
  <c r="C45" i="10"/>
  <c r="C41" i="10"/>
  <c r="C37" i="10"/>
  <c r="C33" i="10"/>
  <c r="C29" i="10"/>
  <c r="C25" i="10"/>
  <c r="C21" i="10"/>
  <c r="C48" i="10"/>
  <c r="C44" i="10"/>
  <c r="C40" i="10"/>
  <c r="C36" i="10"/>
  <c r="C32" i="10"/>
  <c r="C28" i="10"/>
  <c r="C24" i="10"/>
  <c r="C20" i="10"/>
  <c r="C47" i="10"/>
  <c r="C43" i="10"/>
  <c r="C39" i="10"/>
  <c r="C35" i="10"/>
  <c r="C31" i="10"/>
  <c r="C27" i="10"/>
  <c r="C23" i="10"/>
  <c r="C19" i="10"/>
  <c r="B13" i="10"/>
  <c r="C11" i="10" s="1"/>
  <c r="F56" i="10"/>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2" i="8"/>
  <c r="P6" i="8"/>
  <c r="C11" i="8"/>
  <c r="C10" i="8"/>
  <c r="C9" i="8"/>
  <c r="C8" i="8"/>
  <c r="C7" i="8"/>
  <c r="C6" i="8"/>
  <c r="C5" i="8"/>
  <c r="P4" i="8"/>
  <c r="C4" i="8"/>
  <c r="P3" i="8"/>
  <c r="C3" i="8"/>
  <c r="P2" i="8"/>
  <c r="C2" i="8"/>
  <c r="P1" i="8"/>
  <c r="P5" i="8"/>
  <c r="B13" i="7"/>
  <c r="P6" i="7"/>
  <c r="B63" i="7"/>
  <c r="C59" i="7"/>
  <c r="F53" i="7"/>
  <c r="G49" i="7"/>
  <c r="C20" i="7"/>
  <c r="C24" i="7"/>
  <c r="C28" i="7"/>
  <c r="C32" i="7"/>
  <c r="C36" i="7"/>
  <c r="C40" i="7"/>
  <c r="C44" i="7"/>
  <c r="C48" i="7"/>
  <c r="C52" i="7"/>
  <c r="C56" i="7"/>
  <c r="C60" i="7"/>
  <c r="G22" i="7"/>
  <c r="G26" i="7"/>
  <c r="G30" i="7"/>
  <c r="G34" i="7"/>
  <c r="G38" i="7"/>
  <c r="G42" i="7"/>
  <c r="G46" i="7"/>
  <c r="G50" i="7"/>
  <c r="C21" i="7"/>
  <c r="C25" i="7"/>
  <c r="C29" i="7"/>
  <c r="C33" i="7"/>
  <c r="C37" i="7"/>
  <c r="C41" i="7"/>
  <c r="C45" i="7"/>
  <c r="C49" i="7"/>
  <c r="C53" i="7"/>
  <c r="C57" i="7"/>
  <c r="C61" i="7"/>
  <c r="G23" i="7"/>
  <c r="G27" i="7"/>
  <c r="G31" i="7"/>
  <c r="G35" i="7"/>
  <c r="G39" i="7"/>
  <c r="G43" i="7"/>
  <c r="G47" i="7"/>
  <c r="G51" i="7"/>
  <c r="C19" i="7"/>
  <c r="C22" i="7"/>
  <c r="C26" i="7"/>
  <c r="C30" i="7"/>
  <c r="C34" i="7"/>
  <c r="C38" i="7"/>
  <c r="C42" i="7"/>
  <c r="C46" i="7"/>
  <c r="C50" i="7"/>
  <c r="C54" i="7"/>
  <c r="C58" i="7"/>
  <c r="C62" i="7"/>
  <c r="G24" i="7"/>
  <c r="G28" i="7"/>
  <c r="G32" i="7"/>
  <c r="G36" i="7"/>
  <c r="G40" i="7"/>
  <c r="G44" i="7"/>
  <c r="G48" i="7"/>
  <c r="G52" i="7"/>
  <c r="G20" i="7"/>
  <c r="C23" i="7"/>
  <c r="C27" i="7"/>
  <c r="C31" i="7"/>
  <c r="C35" i="7"/>
  <c r="C39" i="7"/>
  <c r="C43" i="7"/>
  <c r="C47" i="7"/>
  <c r="C51" i="7"/>
  <c r="C55" i="7"/>
  <c r="G21" i="7"/>
  <c r="G25" i="7"/>
  <c r="G29" i="7"/>
  <c r="G33" i="7"/>
  <c r="G37" i="7"/>
  <c r="G41" i="7"/>
  <c r="G45" i="7"/>
  <c r="C7" i="7"/>
  <c r="P1" i="7"/>
  <c r="C4" i="7"/>
  <c r="C12" i="7"/>
  <c r="P2" i="7"/>
  <c r="C5" i="7"/>
  <c r="C9" i="7"/>
  <c r="P3" i="7"/>
  <c r="C2" i="7"/>
  <c r="C6" i="7"/>
  <c r="C10" i="7"/>
  <c r="C11" i="7"/>
  <c r="P4" i="7"/>
  <c r="C3" i="7"/>
  <c r="P5" i="7"/>
  <c r="C8" i="7"/>
  <c r="B47" i="5"/>
  <c r="B44" i="5"/>
  <c r="B34" i="5"/>
  <c r="B31" i="5"/>
  <c r="B27" i="5"/>
  <c r="B49" i="5"/>
  <c r="C43" i="5"/>
  <c r="C39" i="5"/>
  <c r="C29" i="5"/>
  <c r="C24" i="5"/>
  <c r="C20" i="5"/>
  <c r="C16" i="5"/>
  <c r="C12" i="5"/>
  <c r="C8" i="5"/>
  <c r="C4" i="5"/>
  <c r="C41" i="5"/>
  <c r="C14" i="5"/>
  <c r="C42" i="5"/>
  <c r="C38" i="5"/>
  <c r="C33" i="5"/>
  <c r="C34" i="5"/>
  <c r="C23" i="5"/>
  <c r="C19" i="5"/>
  <c r="C15" i="5"/>
  <c r="C11" i="5"/>
  <c r="C7" i="5"/>
  <c r="C22" i="5"/>
  <c r="C10" i="5"/>
  <c r="C46" i="5"/>
  <c r="C47" i="5"/>
  <c r="C26" i="5"/>
  <c r="C50" i="5"/>
  <c r="C40" i="5"/>
  <c r="C36" i="5"/>
  <c r="C30" i="5"/>
  <c r="C25" i="5"/>
  <c r="C21" i="5"/>
  <c r="C17" i="5"/>
  <c r="C13" i="5"/>
  <c r="C9" i="5"/>
  <c r="C5" i="5"/>
  <c r="C37" i="5"/>
  <c r="C18" i="5"/>
  <c r="C6" i="5"/>
  <c r="F51" i="4"/>
  <c r="C31" i="5"/>
  <c r="C44" i="5"/>
  <c r="C27" i="5"/>
  <c r="C49" i="5"/>
  <c r="G50" i="4"/>
  <c r="G48" i="4"/>
  <c r="G46" i="4"/>
  <c r="G44" i="4"/>
  <c r="G42" i="4"/>
  <c r="G40" i="4"/>
  <c r="G38" i="4"/>
  <c r="G36" i="4"/>
  <c r="G49" i="4"/>
  <c r="G47" i="4"/>
  <c r="G45" i="4"/>
  <c r="G43" i="4"/>
  <c r="G41" i="4"/>
  <c r="G39" i="4"/>
  <c r="G37" i="4"/>
  <c r="G35" i="4"/>
  <c r="G22" i="4"/>
  <c r="G34" i="4"/>
  <c r="G32" i="4"/>
  <c r="G30" i="4"/>
  <c r="G28" i="4"/>
  <c r="G26" i="4"/>
  <c r="G24" i="4"/>
  <c r="G33" i="4"/>
  <c r="G31" i="4"/>
  <c r="G29" i="4"/>
  <c r="G27" i="4"/>
  <c r="G25" i="4"/>
  <c r="G23" i="4"/>
  <c r="G21" i="4"/>
  <c r="G20" i="4"/>
  <c r="B66" i="4"/>
  <c r="C60" i="4"/>
  <c r="B13" i="4"/>
  <c r="C11" i="4"/>
  <c r="AF59" i="6"/>
  <c r="Z59" i="6"/>
  <c r="H59" i="6"/>
  <c r="AF54" i="6"/>
  <c r="Z54" i="6"/>
  <c r="X54" i="6"/>
  <c r="V54" i="6"/>
  <c r="T54" i="6"/>
  <c r="R54" i="6"/>
  <c r="P54" i="6"/>
  <c r="N54" i="6"/>
  <c r="L54" i="6"/>
  <c r="J54" i="6"/>
  <c r="H54" i="6"/>
  <c r="F54" i="6"/>
  <c r="D54" i="6"/>
  <c r="B54" i="6"/>
  <c r="AJ51" i="6"/>
  <c r="AF51" i="6"/>
  <c r="Z51" i="6"/>
  <c r="X51" i="6"/>
  <c r="V51" i="6"/>
  <c r="T51" i="6"/>
  <c r="R51" i="6"/>
  <c r="P51" i="6"/>
  <c r="N51" i="6"/>
  <c r="L51" i="6"/>
  <c r="J51" i="6"/>
  <c r="H51" i="6"/>
  <c r="F51" i="6"/>
  <c r="D51" i="6"/>
  <c r="B51" i="6"/>
  <c r="AF41" i="6"/>
  <c r="Z41" i="6"/>
  <c r="X41" i="6"/>
  <c r="V41" i="6"/>
  <c r="T41" i="6"/>
  <c r="R41" i="6"/>
  <c r="P41" i="6"/>
  <c r="N41" i="6"/>
  <c r="L41" i="6"/>
  <c r="J41" i="6"/>
  <c r="H41" i="6"/>
  <c r="F41" i="6"/>
  <c r="D41" i="6"/>
  <c r="B41" i="6"/>
  <c r="AF38" i="6"/>
  <c r="Z38" i="6"/>
  <c r="X38" i="6"/>
  <c r="V38" i="6"/>
  <c r="T38" i="6"/>
  <c r="R38" i="6"/>
  <c r="P38" i="6"/>
  <c r="N38" i="6"/>
  <c r="L38" i="6"/>
  <c r="J38" i="6"/>
  <c r="H38" i="6"/>
  <c r="F38" i="6"/>
  <c r="D38" i="6"/>
  <c r="B38" i="6"/>
  <c r="AF34" i="6"/>
  <c r="X34" i="6"/>
  <c r="V34" i="6"/>
  <c r="T34" i="6"/>
  <c r="R34" i="6"/>
  <c r="P34" i="6"/>
  <c r="N34" i="6"/>
  <c r="L34" i="6"/>
  <c r="J34" i="6"/>
  <c r="H34" i="6"/>
  <c r="F34" i="6"/>
  <c r="D34" i="6"/>
  <c r="B34" i="6"/>
  <c r="Z33" i="6"/>
  <c r="Z34" i="6"/>
  <c r="V33" i="6"/>
  <c r="R33" i="6"/>
  <c r="P33" i="6"/>
  <c r="N33" i="6"/>
  <c r="L33" i="6"/>
  <c r="J33" i="6"/>
  <c r="AQ17" i="6"/>
  <c r="G51" i="4"/>
  <c r="C6" i="4"/>
  <c r="C2" i="4"/>
  <c r="C10" i="4"/>
  <c r="C62" i="4"/>
  <c r="C56" i="4"/>
  <c r="C48" i="4"/>
  <c r="C54" i="4"/>
  <c r="C57" i="4"/>
  <c r="C55" i="4"/>
  <c r="C21" i="4"/>
  <c r="C19" i="4"/>
  <c r="C27" i="4"/>
  <c r="C4" i="4"/>
  <c r="C8" i="4"/>
  <c r="C12" i="4"/>
  <c r="C3" i="4"/>
  <c r="C5" i="4"/>
  <c r="C7" i="4"/>
  <c r="C9" i="4"/>
  <c r="Z56" i="6"/>
  <c r="D56" i="6"/>
  <c r="E34" i="6"/>
  <c r="AB52" i="6"/>
  <c r="H56" i="6"/>
  <c r="L56" i="6"/>
  <c r="M34" i="6"/>
  <c r="AL52" i="6"/>
  <c r="P56" i="6"/>
  <c r="T56" i="6"/>
  <c r="U34" i="6"/>
  <c r="AP52" i="6"/>
  <c r="E51" i="6"/>
  <c r="M51" i="6"/>
  <c r="AL55" i="6"/>
  <c r="U51" i="6"/>
  <c r="AP55" i="6"/>
  <c r="X56" i="6"/>
  <c r="Y54" i="6"/>
  <c r="AF56" i="6"/>
  <c r="B56" i="6"/>
  <c r="C51" i="6"/>
  <c r="F56" i="6"/>
  <c r="J56" i="6"/>
  <c r="K51" i="6"/>
  <c r="AE55" i="6"/>
  <c r="N56" i="6"/>
  <c r="R56" i="6"/>
  <c r="S51" i="6"/>
  <c r="AO55" i="6"/>
  <c r="V56" i="6"/>
  <c r="AA54" i="6"/>
  <c r="Y51" i="6"/>
  <c r="AA51" i="6"/>
  <c r="AG51" i="6"/>
  <c r="C54" i="6"/>
  <c r="E54" i="6"/>
  <c r="I54" i="6"/>
  <c r="K54" i="6"/>
  <c r="M54" i="6"/>
  <c r="Q54" i="6"/>
  <c r="S54" i="6"/>
  <c r="U54" i="6"/>
  <c r="C13" i="4"/>
  <c r="W57" i="6"/>
  <c r="W53" i="6"/>
  <c r="W50" i="6"/>
  <c r="W48" i="6"/>
  <c r="W46" i="6"/>
  <c r="W45" i="6"/>
  <c r="W44" i="6"/>
  <c r="W43" i="6"/>
  <c r="W40" i="6"/>
  <c r="W37" i="6"/>
  <c r="W36" i="6"/>
  <c r="W49" i="6"/>
  <c r="W47" i="6"/>
  <c r="W41" i="6"/>
  <c r="W38" i="6"/>
  <c r="W32" i="6"/>
  <c r="W31" i="6"/>
  <c r="W30" i="6"/>
  <c r="W29" i="6"/>
  <c r="W27" i="6"/>
  <c r="W25" i="6"/>
  <c r="W24" i="6"/>
  <c r="W23" i="6"/>
  <c r="W22" i="6"/>
  <c r="W21" i="6"/>
  <c r="W20" i="6"/>
  <c r="W19" i="6"/>
  <c r="W18" i="6"/>
  <c r="W12" i="6"/>
  <c r="W11" i="6"/>
  <c r="W28" i="6"/>
  <c r="W26" i="6"/>
  <c r="W17" i="6"/>
  <c r="W16" i="6"/>
  <c r="W15" i="6"/>
  <c r="W14" i="6"/>
  <c r="W13" i="6"/>
  <c r="O57" i="6"/>
  <c r="O53" i="6"/>
  <c r="O50" i="6"/>
  <c r="O48" i="6"/>
  <c r="O46" i="6"/>
  <c r="O45" i="6"/>
  <c r="O44" i="6"/>
  <c r="O43" i="6"/>
  <c r="O40" i="6"/>
  <c r="O37" i="6"/>
  <c r="O36" i="6"/>
  <c r="O33" i="6"/>
  <c r="O49" i="6"/>
  <c r="O47" i="6"/>
  <c r="O41" i="6"/>
  <c r="AM54" i="6"/>
  <c r="O38" i="6"/>
  <c r="AM53" i="6"/>
  <c r="O32" i="6"/>
  <c r="O31" i="6"/>
  <c r="O30" i="6"/>
  <c r="O29" i="6"/>
  <c r="O27" i="6"/>
  <c r="O26" i="6"/>
  <c r="O25" i="6"/>
  <c r="O24" i="6"/>
  <c r="O23" i="6"/>
  <c r="O22" i="6"/>
  <c r="O21" i="6"/>
  <c r="O20" i="6"/>
  <c r="O19" i="6"/>
  <c r="O18" i="6"/>
  <c r="O12" i="6"/>
  <c r="O11" i="6"/>
  <c r="O28" i="6"/>
  <c r="O17" i="6"/>
  <c r="O16" i="6"/>
  <c r="O15" i="6"/>
  <c r="O14" i="6"/>
  <c r="O13" i="6"/>
  <c r="G53" i="6"/>
  <c r="G50" i="6"/>
  <c r="G48" i="6"/>
  <c r="G46" i="6"/>
  <c r="G45" i="6"/>
  <c r="G44" i="6"/>
  <c r="G43" i="6"/>
  <c r="G40" i="6"/>
  <c r="G37" i="6"/>
  <c r="G36" i="6"/>
  <c r="G49" i="6"/>
  <c r="G41" i="6"/>
  <c r="AC54" i="6"/>
  <c r="G38" i="6"/>
  <c r="AC53" i="6"/>
  <c r="G32" i="6"/>
  <c r="G31" i="6"/>
  <c r="G29" i="6"/>
  <c r="G27" i="6"/>
  <c r="G25" i="6"/>
  <c r="G24" i="6"/>
  <c r="G23" i="6"/>
  <c r="G22" i="6"/>
  <c r="G21" i="6"/>
  <c r="G20" i="6"/>
  <c r="G19" i="6"/>
  <c r="G18" i="6"/>
  <c r="G13" i="6"/>
  <c r="G28" i="6"/>
  <c r="G17" i="6"/>
  <c r="G16" i="6"/>
  <c r="G15" i="6"/>
  <c r="G14" i="6"/>
  <c r="G12" i="6"/>
  <c r="G11" i="6"/>
  <c r="AG57" i="6"/>
  <c r="AG53" i="6"/>
  <c r="AG50" i="6"/>
  <c r="AG49" i="6"/>
  <c r="AG48" i="6"/>
  <c r="AG47" i="6"/>
  <c r="AG32" i="6"/>
  <c r="AG46" i="6"/>
  <c r="AG45" i="6"/>
  <c r="AG44" i="6"/>
  <c r="AG43" i="6"/>
  <c r="AG41" i="6"/>
  <c r="AG40" i="6"/>
  <c r="AG38" i="6"/>
  <c r="AG37" i="6"/>
  <c r="AG36" i="6"/>
  <c r="AG33" i="6"/>
  <c r="AG29" i="6"/>
  <c r="AG28" i="6"/>
  <c r="AG27" i="6"/>
  <c r="AG26" i="6"/>
  <c r="AG31" i="6"/>
  <c r="AG17" i="6"/>
  <c r="AG16" i="6"/>
  <c r="AG15" i="6"/>
  <c r="AG14" i="6"/>
  <c r="AG13" i="6"/>
  <c r="AG12" i="6"/>
  <c r="AG11" i="6"/>
  <c r="AG30" i="6"/>
  <c r="AG25" i="6"/>
  <c r="AG24" i="6"/>
  <c r="AG23" i="6"/>
  <c r="AG22" i="6"/>
  <c r="AG21" i="6"/>
  <c r="AG20" i="6"/>
  <c r="AG19" i="6"/>
  <c r="AG18" i="6"/>
  <c r="AB55" i="6"/>
  <c r="Q57" i="6"/>
  <c r="Q53" i="6"/>
  <c r="Q50" i="6"/>
  <c r="Q49" i="6"/>
  <c r="Q48" i="6"/>
  <c r="Q47" i="6"/>
  <c r="Q33" i="6"/>
  <c r="Q46" i="6"/>
  <c r="Q45" i="6"/>
  <c r="Q44" i="6"/>
  <c r="Q43" i="6"/>
  <c r="Q41" i="6"/>
  <c r="AN54" i="6"/>
  <c r="Q40" i="6"/>
  <c r="Q38" i="6"/>
  <c r="AN53" i="6"/>
  <c r="Q37" i="6"/>
  <c r="Q36" i="6"/>
  <c r="Q29" i="6"/>
  <c r="Q28" i="6"/>
  <c r="Q27" i="6"/>
  <c r="Q32" i="6"/>
  <c r="Q30" i="6"/>
  <c r="Q17" i="6"/>
  <c r="Q16" i="6"/>
  <c r="Q15" i="6"/>
  <c r="Q14" i="6"/>
  <c r="Q13" i="6"/>
  <c r="Q12" i="6"/>
  <c r="Q11" i="6"/>
  <c r="Q31" i="6"/>
  <c r="Q26" i="6"/>
  <c r="Q25" i="6"/>
  <c r="Q24" i="6"/>
  <c r="Q23" i="6"/>
  <c r="Q22" i="6"/>
  <c r="Q21" i="6"/>
  <c r="Q20" i="6"/>
  <c r="Q19" i="6"/>
  <c r="Q18" i="6"/>
  <c r="I53" i="6"/>
  <c r="I50" i="6"/>
  <c r="I49" i="6"/>
  <c r="I48" i="6"/>
  <c r="I47" i="6"/>
  <c r="I46" i="6"/>
  <c r="I45" i="6"/>
  <c r="I44" i="6"/>
  <c r="I43" i="6"/>
  <c r="I41" i="6"/>
  <c r="AD54" i="6"/>
  <c r="I40" i="6"/>
  <c r="I38" i="6"/>
  <c r="AD53" i="6"/>
  <c r="I37" i="6"/>
  <c r="I36" i="6"/>
  <c r="I29" i="6"/>
  <c r="I28" i="6"/>
  <c r="I27" i="6"/>
  <c r="I32" i="6"/>
  <c r="I30" i="6"/>
  <c r="I17" i="6"/>
  <c r="I16" i="6"/>
  <c r="I15" i="6"/>
  <c r="I14" i="6"/>
  <c r="I13" i="6"/>
  <c r="I12" i="6"/>
  <c r="I11" i="6"/>
  <c r="I31" i="6"/>
  <c r="I25" i="6"/>
  <c r="I24" i="6"/>
  <c r="I23" i="6"/>
  <c r="I22" i="6"/>
  <c r="I21" i="6"/>
  <c r="I20" i="6"/>
  <c r="I19" i="6"/>
  <c r="I18" i="6"/>
  <c r="AA57" i="6"/>
  <c r="AA53" i="6"/>
  <c r="AA50" i="6"/>
  <c r="AA49" i="6"/>
  <c r="AA47" i="6"/>
  <c r="AA46" i="6"/>
  <c r="AA45" i="6"/>
  <c r="AA44" i="6"/>
  <c r="AA43" i="6"/>
  <c r="AA40" i="6"/>
  <c r="AA37" i="6"/>
  <c r="AA36" i="6"/>
  <c r="AA33" i="6"/>
  <c r="AA48" i="6"/>
  <c r="AA41" i="6"/>
  <c r="AA38" i="6"/>
  <c r="AA32" i="6"/>
  <c r="AA31" i="6"/>
  <c r="AA30" i="6"/>
  <c r="AA28" i="6"/>
  <c r="AA26" i="6"/>
  <c r="AA25" i="6"/>
  <c r="AA24" i="6"/>
  <c r="AA23" i="6"/>
  <c r="AA22" i="6"/>
  <c r="AA21" i="6"/>
  <c r="AA20" i="6"/>
  <c r="AA19" i="6"/>
  <c r="AA18" i="6"/>
  <c r="AA29" i="6"/>
  <c r="AA27" i="6"/>
  <c r="AA17" i="6"/>
  <c r="AA16" i="6"/>
  <c r="AA15" i="6"/>
  <c r="AA14" i="6"/>
  <c r="AA13" i="6"/>
  <c r="AA12" i="6"/>
  <c r="AA11" i="6"/>
  <c r="W34" i="6"/>
  <c r="O34" i="6"/>
  <c r="AM52" i="6"/>
  <c r="G34" i="6"/>
  <c r="AC52" i="6"/>
  <c r="W33" i="6"/>
  <c r="W54" i="6"/>
  <c r="O54" i="6"/>
  <c r="G54" i="6"/>
  <c r="AJ54" i="6"/>
  <c r="S57" i="6"/>
  <c r="S53" i="6"/>
  <c r="S50" i="6"/>
  <c r="S49" i="6"/>
  <c r="S47" i="6"/>
  <c r="S46" i="6"/>
  <c r="S45" i="6"/>
  <c r="S44" i="6"/>
  <c r="S43" i="6"/>
  <c r="S40" i="6"/>
  <c r="S37" i="6"/>
  <c r="S36" i="6"/>
  <c r="S33" i="6"/>
  <c r="S48" i="6"/>
  <c r="S41" i="6"/>
  <c r="AO54" i="6"/>
  <c r="S38" i="6"/>
  <c r="AO53" i="6"/>
  <c r="S32" i="6"/>
  <c r="S31" i="6"/>
  <c r="S30" i="6"/>
  <c r="S28" i="6"/>
  <c r="S26" i="6"/>
  <c r="S25" i="6"/>
  <c r="S24" i="6"/>
  <c r="S23" i="6"/>
  <c r="S22" i="6"/>
  <c r="S21" i="6"/>
  <c r="S20" i="6"/>
  <c r="S19" i="6"/>
  <c r="S18" i="6"/>
  <c r="S29" i="6"/>
  <c r="S27" i="6"/>
  <c r="S17" i="6"/>
  <c r="S16" i="6"/>
  <c r="S15" i="6"/>
  <c r="S14" i="6"/>
  <c r="S13" i="6"/>
  <c r="S12" i="6"/>
  <c r="S11" i="6"/>
  <c r="K53" i="6"/>
  <c r="K50" i="6"/>
  <c r="K49" i="6"/>
  <c r="K47" i="6"/>
  <c r="K46" i="6"/>
  <c r="K45" i="6"/>
  <c r="K44" i="6"/>
  <c r="K43" i="6"/>
  <c r="K40" i="6"/>
  <c r="K37" i="6"/>
  <c r="K36" i="6"/>
  <c r="K33" i="6"/>
  <c r="K48" i="6"/>
  <c r="K41" i="6"/>
  <c r="AE54" i="6"/>
  <c r="K38" i="6"/>
  <c r="AE53" i="6"/>
  <c r="K32" i="6"/>
  <c r="K31" i="6"/>
  <c r="K30" i="6"/>
  <c r="K28" i="6"/>
  <c r="K25" i="6"/>
  <c r="K24" i="6"/>
  <c r="K23" i="6"/>
  <c r="K22" i="6"/>
  <c r="K21" i="6"/>
  <c r="K20" i="6"/>
  <c r="K19" i="6"/>
  <c r="K18" i="6"/>
  <c r="K12" i="6"/>
  <c r="K11" i="6"/>
  <c r="K29" i="6"/>
  <c r="K27" i="6"/>
  <c r="K17" i="6"/>
  <c r="K16" i="6"/>
  <c r="K15" i="6"/>
  <c r="K14" i="6"/>
  <c r="K13" i="6"/>
  <c r="C53" i="6"/>
  <c r="C49" i="6"/>
  <c r="C46" i="6"/>
  <c r="C45" i="6"/>
  <c r="C44" i="6"/>
  <c r="C43" i="6"/>
  <c r="C40" i="6"/>
  <c r="C37" i="6"/>
  <c r="C36" i="6"/>
  <c r="C50" i="6"/>
  <c r="C48" i="6"/>
  <c r="C41" i="6"/>
  <c r="C38" i="6"/>
  <c r="C32" i="6"/>
  <c r="C31" i="6"/>
  <c r="C28" i="6"/>
  <c r="C25" i="6"/>
  <c r="C24" i="6"/>
  <c r="C23" i="6"/>
  <c r="C22" i="6"/>
  <c r="C21" i="6"/>
  <c r="C20" i="6"/>
  <c r="C19" i="6"/>
  <c r="C18" i="6"/>
  <c r="C12" i="6"/>
  <c r="C11" i="6"/>
  <c r="C29" i="6"/>
  <c r="C27" i="6"/>
  <c r="C17" i="6"/>
  <c r="C16" i="6"/>
  <c r="C15" i="6"/>
  <c r="C14" i="6"/>
  <c r="C13" i="6"/>
  <c r="Y57" i="6"/>
  <c r="Y53" i="6"/>
  <c r="Y50" i="6"/>
  <c r="Y49" i="6"/>
  <c r="Y48" i="6"/>
  <c r="Y47" i="6"/>
  <c r="Y33" i="6"/>
  <c r="Y32" i="6"/>
  <c r="Y46" i="6"/>
  <c r="Y45" i="6"/>
  <c r="Y44" i="6"/>
  <c r="Y43" i="6"/>
  <c r="Y41" i="6"/>
  <c r="Y40" i="6"/>
  <c r="Y38" i="6"/>
  <c r="Y37" i="6"/>
  <c r="Y36" i="6"/>
  <c r="Y29" i="6"/>
  <c r="Y28" i="6"/>
  <c r="Y27" i="6"/>
  <c r="Y26" i="6"/>
  <c r="Y30" i="6"/>
  <c r="Y17" i="6"/>
  <c r="Y16" i="6"/>
  <c r="Y15" i="6"/>
  <c r="Y14" i="6"/>
  <c r="Y13" i="6"/>
  <c r="Y12" i="6"/>
  <c r="Y11" i="6"/>
  <c r="Y31" i="6"/>
  <c r="Y25" i="6"/>
  <c r="Y24" i="6"/>
  <c r="Y23" i="6"/>
  <c r="Y22" i="6"/>
  <c r="Y21" i="6"/>
  <c r="Y20" i="6"/>
  <c r="Y19" i="6"/>
  <c r="Y18" i="6"/>
  <c r="Q51" i="6"/>
  <c r="AN55" i="6"/>
  <c r="I51" i="6"/>
  <c r="AD55" i="6"/>
  <c r="AG54" i="6"/>
  <c r="U57" i="6"/>
  <c r="U53" i="6"/>
  <c r="U50" i="6"/>
  <c r="U49" i="6"/>
  <c r="U48" i="6"/>
  <c r="U47" i="6"/>
  <c r="U32" i="6"/>
  <c r="U46" i="6"/>
  <c r="U45" i="6"/>
  <c r="U44" i="6"/>
  <c r="U43" i="6"/>
  <c r="U41" i="6"/>
  <c r="AP54" i="6"/>
  <c r="U40" i="6"/>
  <c r="U38" i="6"/>
  <c r="AP53" i="6"/>
  <c r="U37" i="6"/>
  <c r="U36" i="6"/>
  <c r="U33" i="6"/>
  <c r="U29" i="6"/>
  <c r="U28" i="6"/>
  <c r="U27" i="6"/>
  <c r="U26" i="6"/>
  <c r="U31" i="6"/>
  <c r="U17" i="6"/>
  <c r="U16" i="6"/>
  <c r="U15" i="6"/>
  <c r="U14" i="6"/>
  <c r="U13" i="6"/>
  <c r="U12" i="6"/>
  <c r="U11" i="6"/>
  <c r="U30" i="6"/>
  <c r="U25" i="6"/>
  <c r="U24" i="6"/>
  <c r="U23" i="6"/>
  <c r="U22" i="6"/>
  <c r="U21" i="6"/>
  <c r="U20" i="6"/>
  <c r="U19" i="6"/>
  <c r="U18" i="6"/>
  <c r="M53" i="6"/>
  <c r="M50" i="6"/>
  <c r="M49" i="6"/>
  <c r="M48" i="6"/>
  <c r="M47" i="6"/>
  <c r="M33" i="6"/>
  <c r="M46" i="6"/>
  <c r="M45" i="6"/>
  <c r="M44" i="6"/>
  <c r="M43" i="6"/>
  <c r="M41" i="6"/>
  <c r="AL54" i="6"/>
  <c r="M40" i="6"/>
  <c r="M38" i="6"/>
  <c r="AL53" i="6"/>
  <c r="M37" i="6"/>
  <c r="M36" i="6"/>
  <c r="M29" i="6"/>
  <c r="M28" i="6"/>
  <c r="M27" i="6"/>
  <c r="M31" i="6"/>
  <c r="M17" i="6"/>
  <c r="M16" i="6"/>
  <c r="M15" i="6"/>
  <c r="M14" i="6"/>
  <c r="M13" i="6"/>
  <c r="M12" i="6"/>
  <c r="M11" i="6"/>
  <c r="M32" i="6"/>
  <c r="M30" i="6"/>
  <c r="M25" i="6"/>
  <c r="M24" i="6"/>
  <c r="M23" i="6"/>
  <c r="M22" i="6"/>
  <c r="M21" i="6"/>
  <c r="M20" i="6"/>
  <c r="M19" i="6"/>
  <c r="M18" i="6"/>
  <c r="E53" i="6"/>
  <c r="E50" i="6"/>
  <c r="E49" i="6"/>
  <c r="E48" i="6"/>
  <c r="E46" i="6"/>
  <c r="E45" i="6"/>
  <c r="E44" i="6"/>
  <c r="E43" i="6"/>
  <c r="E41" i="6"/>
  <c r="AB54" i="6"/>
  <c r="E40" i="6"/>
  <c r="E38" i="6"/>
  <c r="AB53" i="6"/>
  <c r="E37" i="6"/>
  <c r="E36" i="6"/>
  <c r="E29" i="6"/>
  <c r="E28" i="6"/>
  <c r="E27" i="6"/>
  <c r="E31" i="6"/>
  <c r="E17" i="6"/>
  <c r="E16" i="6"/>
  <c r="E15" i="6"/>
  <c r="E14" i="6"/>
  <c r="E13" i="6"/>
  <c r="E12" i="6"/>
  <c r="E11" i="6"/>
  <c r="E32" i="6"/>
  <c r="E25" i="6"/>
  <c r="E24" i="6"/>
  <c r="E23" i="6"/>
  <c r="E22" i="6"/>
  <c r="E21" i="6"/>
  <c r="E20" i="6"/>
  <c r="E19" i="6"/>
  <c r="E18" i="6"/>
  <c r="W51" i="6"/>
  <c r="O51" i="6"/>
  <c r="AM55" i="6"/>
  <c r="G51" i="6"/>
  <c r="AC55" i="6"/>
  <c r="AG34" i="6"/>
  <c r="S34" i="6"/>
  <c r="AO52" i="6"/>
  <c r="K34" i="6"/>
  <c r="AE52" i="6"/>
  <c r="C34" i="6"/>
  <c r="Y34" i="6"/>
  <c r="Q34" i="6"/>
  <c r="AN52" i="6"/>
  <c r="I34" i="6"/>
  <c r="AD52" i="6"/>
  <c r="AA34" i="6"/>
  <c r="AA56" i="6"/>
  <c r="Y56" i="6"/>
  <c r="C56" i="6"/>
  <c r="AG56" i="6"/>
  <c r="K56" i="6"/>
  <c r="S56" i="6"/>
  <c r="I56" i="6"/>
  <c r="Q56" i="6"/>
  <c r="G56" i="6"/>
  <c r="O56" i="6"/>
  <c r="W56" i="6"/>
  <c r="E56" i="6"/>
  <c r="M56" i="6"/>
  <c r="U56" i="6"/>
  <c r="C64" i="4"/>
  <c r="C63" i="4"/>
  <c r="C61" i="4"/>
  <c r="C59" i="4"/>
  <c r="C58" i="4"/>
  <c r="C53" i="4"/>
  <c r="C52" i="4"/>
  <c r="C51" i="4"/>
  <c r="C50" i="4"/>
  <c r="C49" i="4"/>
  <c r="C47" i="4"/>
  <c r="C46" i="4"/>
  <c r="C45" i="4"/>
  <c r="C43" i="4"/>
  <c r="C42" i="4"/>
  <c r="C41" i="4"/>
  <c r="C40" i="4"/>
  <c r="C39" i="4"/>
  <c r="C38" i="4"/>
  <c r="C37" i="4"/>
  <c r="C35" i="4"/>
  <c r="C34" i="4"/>
  <c r="C32" i="4"/>
  <c r="C31" i="4"/>
  <c r="C30" i="4"/>
  <c r="C29" i="4"/>
  <c r="C28" i="4"/>
  <c r="C26" i="4"/>
  <c r="C25" i="4"/>
  <c r="C24" i="4"/>
  <c r="C23" i="4"/>
  <c r="C22" i="4"/>
  <c r="C20" i="4"/>
  <c r="C66" i="4"/>
  <c r="AF59" i="3"/>
  <c r="Z59" i="3"/>
  <c r="H59" i="3"/>
  <c r="AF54" i="3"/>
  <c r="Z54" i="3"/>
  <c r="X54" i="3"/>
  <c r="V54" i="3"/>
  <c r="T54" i="3"/>
  <c r="R54" i="3"/>
  <c r="P54" i="3"/>
  <c r="N54" i="3"/>
  <c r="L54" i="3"/>
  <c r="J54" i="3"/>
  <c r="H54" i="3"/>
  <c r="F54" i="3"/>
  <c r="D54" i="3"/>
  <c r="B54" i="3"/>
  <c r="AJ51" i="3"/>
  <c r="AF51" i="3"/>
  <c r="Z51" i="3"/>
  <c r="X51" i="3"/>
  <c r="V51" i="3"/>
  <c r="T51" i="3"/>
  <c r="R51" i="3"/>
  <c r="P51" i="3"/>
  <c r="N51" i="3"/>
  <c r="L51" i="3"/>
  <c r="J51" i="3"/>
  <c r="H51" i="3"/>
  <c r="F51" i="3"/>
  <c r="D51" i="3"/>
  <c r="B51" i="3"/>
  <c r="AF41" i="3"/>
  <c r="Z41" i="3"/>
  <c r="X41" i="3"/>
  <c r="V41" i="3"/>
  <c r="T41" i="3"/>
  <c r="R41" i="3"/>
  <c r="P41" i="3"/>
  <c r="N41" i="3"/>
  <c r="L41" i="3"/>
  <c r="J41" i="3"/>
  <c r="H41" i="3"/>
  <c r="F41" i="3"/>
  <c r="D41" i="3"/>
  <c r="B41" i="3"/>
  <c r="AF38" i="3"/>
  <c r="Z38" i="3"/>
  <c r="X38" i="3"/>
  <c r="V38" i="3"/>
  <c r="T38" i="3"/>
  <c r="R38" i="3"/>
  <c r="P38" i="3"/>
  <c r="N38" i="3"/>
  <c r="L38" i="3"/>
  <c r="J38" i="3"/>
  <c r="H38" i="3"/>
  <c r="F38" i="3"/>
  <c r="D38" i="3"/>
  <c r="B38" i="3"/>
  <c r="AF34" i="3"/>
  <c r="X34" i="3"/>
  <c r="V34" i="3"/>
  <c r="T34" i="3"/>
  <c r="R34" i="3"/>
  <c r="P34" i="3"/>
  <c r="N34" i="3"/>
  <c r="L34" i="3"/>
  <c r="J34" i="3"/>
  <c r="H34" i="3"/>
  <c r="F34" i="3"/>
  <c r="D34" i="3"/>
  <c r="B34" i="3"/>
  <c r="Z33" i="3"/>
  <c r="Z34" i="3"/>
  <c r="V33" i="3"/>
  <c r="R33" i="3"/>
  <c r="P33" i="3"/>
  <c r="N33" i="3"/>
  <c r="L33" i="3"/>
  <c r="J33" i="3"/>
  <c r="AQ17" i="3"/>
  <c r="Z56" i="3"/>
  <c r="AA38" i="3"/>
  <c r="D56" i="3"/>
  <c r="H56" i="3"/>
  <c r="I51" i="3"/>
  <c r="AD55" i="3"/>
  <c r="L56" i="3"/>
  <c r="P56" i="3"/>
  <c r="Q51" i="3"/>
  <c r="AN55" i="3"/>
  <c r="T56" i="3"/>
  <c r="E51" i="3"/>
  <c r="M51" i="3"/>
  <c r="AL55" i="3"/>
  <c r="U51" i="3"/>
  <c r="AP55" i="3"/>
  <c r="X56" i="3"/>
  <c r="AF56" i="3"/>
  <c r="AG41" i="3"/>
  <c r="B56" i="3"/>
  <c r="F56" i="3"/>
  <c r="G51" i="3"/>
  <c r="J56" i="3"/>
  <c r="N56" i="3"/>
  <c r="O51" i="3"/>
  <c r="AM55" i="3"/>
  <c r="R56" i="3"/>
  <c r="V56" i="3"/>
  <c r="W51" i="3"/>
  <c r="AA54" i="3"/>
  <c r="Y51" i="3"/>
  <c r="AA51" i="3"/>
  <c r="AG51" i="3"/>
  <c r="C54" i="3"/>
  <c r="E54" i="3"/>
  <c r="I54" i="3"/>
  <c r="K54" i="3"/>
  <c r="M54" i="3"/>
  <c r="Q54" i="3"/>
  <c r="S54" i="3"/>
  <c r="U54" i="3"/>
  <c r="C60" i="1"/>
  <c r="C59" i="1"/>
  <c r="C57" i="1"/>
  <c r="C56" i="1"/>
  <c r="C55" i="1"/>
  <c r="C51" i="1"/>
  <c r="C50" i="1"/>
  <c r="C49" i="1"/>
  <c r="C48" i="1"/>
  <c r="C47" i="1"/>
  <c r="C45" i="1"/>
  <c r="C44" i="1"/>
  <c r="C43" i="1"/>
  <c r="C41" i="1"/>
  <c r="C40" i="1"/>
  <c r="C39" i="1"/>
  <c r="C38" i="1"/>
  <c r="C37" i="1"/>
  <c r="C36" i="1"/>
  <c r="C35" i="1"/>
  <c r="C33" i="1"/>
  <c r="C32" i="1"/>
  <c r="C30" i="1"/>
  <c r="C29" i="1"/>
  <c r="C28" i="1"/>
  <c r="C27" i="1"/>
  <c r="C26" i="1"/>
  <c r="C25" i="1"/>
  <c r="C24" i="1"/>
  <c r="C23" i="1"/>
  <c r="C22" i="1"/>
  <c r="C21" i="1"/>
  <c r="C20" i="1"/>
  <c r="W54" i="3"/>
  <c r="O54" i="3"/>
  <c r="G54" i="3"/>
  <c r="AC55" i="3"/>
  <c r="AJ54" i="3"/>
  <c r="S57" i="3"/>
  <c r="S53" i="3"/>
  <c r="S50" i="3"/>
  <c r="S49" i="3"/>
  <c r="S48" i="3"/>
  <c r="S40" i="3"/>
  <c r="S47" i="3"/>
  <c r="S46" i="3"/>
  <c r="S45" i="3"/>
  <c r="S44" i="3"/>
  <c r="S43" i="3"/>
  <c r="S37" i="3"/>
  <c r="S36" i="3"/>
  <c r="S32" i="3"/>
  <c r="S31" i="3"/>
  <c r="S30" i="3"/>
  <c r="S33" i="3"/>
  <c r="S29" i="3"/>
  <c r="S28" i="3"/>
  <c r="S27" i="3"/>
  <c r="S26" i="3"/>
  <c r="S25" i="3"/>
  <c r="S24" i="3"/>
  <c r="S23" i="3"/>
  <c r="S22" i="3"/>
  <c r="S21" i="3"/>
  <c r="S20" i="3"/>
  <c r="S19" i="3"/>
  <c r="S18" i="3"/>
  <c r="S16" i="3"/>
  <c r="S14" i="3"/>
  <c r="S12" i="3"/>
  <c r="S17" i="3"/>
  <c r="S15" i="3"/>
  <c r="S13" i="3"/>
  <c r="S11" i="3"/>
  <c r="K53" i="3"/>
  <c r="K50" i="3"/>
  <c r="K49" i="3"/>
  <c r="K48" i="3"/>
  <c r="K40" i="3"/>
  <c r="K47" i="3"/>
  <c r="K46" i="3"/>
  <c r="K45" i="3"/>
  <c r="K44" i="3"/>
  <c r="K43" i="3"/>
  <c r="K41" i="3"/>
  <c r="AE54" i="3"/>
  <c r="K37" i="3"/>
  <c r="K36" i="3"/>
  <c r="K32" i="3"/>
  <c r="K31" i="3"/>
  <c r="K30" i="3"/>
  <c r="K33" i="3"/>
  <c r="K29" i="3"/>
  <c r="K28" i="3"/>
  <c r="K27" i="3"/>
  <c r="K25" i="3"/>
  <c r="K24" i="3"/>
  <c r="K23" i="3"/>
  <c r="K22" i="3"/>
  <c r="K21" i="3"/>
  <c r="K20" i="3"/>
  <c r="K19" i="3"/>
  <c r="K18" i="3"/>
  <c r="K16" i="3"/>
  <c r="K14" i="3"/>
  <c r="K12" i="3"/>
  <c r="K17" i="3"/>
  <c r="K15" i="3"/>
  <c r="K13" i="3"/>
  <c r="K11" i="3"/>
  <c r="C53" i="3"/>
  <c r="C50" i="3"/>
  <c r="C49" i="3"/>
  <c r="C48" i="3"/>
  <c r="C40" i="3"/>
  <c r="C46" i="3"/>
  <c r="C45" i="3"/>
  <c r="C44" i="3"/>
  <c r="C43" i="3"/>
  <c r="C41" i="3"/>
  <c r="C37" i="3"/>
  <c r="C36" i="3"/>
  <c r="C32" i="3"/>
  <c r="C31" i="3"/>
  <c r="C29" i="3"/>
  <c r="C28" i="3"/>
  <c r="C27" i="3"/>
  <c r="C25" i="3"/>
  <c r="C24" i="3"/>
  <c r="C23" i="3"/>
  <c r="C22" i="3"/>
  <c r="C21" i="3"/>
  <c r="C20" i="3"/>
  <c r="C19" i="3"/>
  <c r="C18" i="3"/>
  <c r="C16" i="3"/>
  <c r="C14" i="3"/>
  <c r="C12" i="3"/>
  <c r="C17" i="3"/>
  <c r="C15" i="3"/>
  <c r="C13" i="3"/>
  <c r="C11" i="3"/>
  <c r="Y57" i="3"/>
  <c r="Y53" i="3"/>
  <c r="Y50" i="3"/>
  <c r="Y49" i="3"/>
  <c r="Y48" i="3"/>
  <c r="Y47" i="3"/>
  <c r="Y46" i="3"/>
  <c r="Y45" i="3"/>
  <c r="Y44" i="3"/>
  <c r="Y43" i="3"/>
  <c r="Y37" i="3"/>
  <c r="Y36" i="3"/>
  <c r="Y33" i="3"/>
  <c r="Y40" i="3"/>
  <c r="Y29" i="3"/>
  <c r="Y31" i="3"/>
  <c r="Y17" i="3"/>
  <c r="Y16" i="3"/>
  <c r="Y15" i="3"/>
  <c r="Y14" i="3"/>
  <c r="Y13" i="3"/>
  <c r="Y12" i="3"/>
  <c r="Y11" i="3"/>
  <c r="Y30" i="3"/>
  <c r="Y27" i="3"/>
  <c r="Y24" i="3"/>
  <c r="Y22" i="3"/>
  <c r="Y20" i="3"/>
  <c r="Y18" i="3"/>
  <c r="Y32" i="3"/>
  <c r="Y28" i="3"/>
  <c r="Y26" i="3"/>
  <c r="Y25" i="3"/>
  <c r="Y23" i="3"/>
  <c r="Y21" i="3"/>
  <c r="Y19" i="3"/>
  <c r="AG54" i="3"/>
  <c r="U57" i="3"/>
  <c r="U53" i="3"/>
  <c r="U50" i="3"/>
  <c r="U49" i="3"/>
  <c r="U48" i="3"/>
  <c r="U47" i="3"/>
  <c r="U46" i="3"/>
  <c r="U45" i="3"/>
  <c r="U44" i="3"/>
  <c r="U43" i="3"/>
  <c r="U37" i="3"/>
  <c r="U36" i="3"/>
  <c r="U40" i="3"/>
  <c r="U33" i="3"/>
  <c r="U29" i="3"/>
  <c r="U32" i="3"/>
  <c r="U30" i="3"/>
  <c r="U17" i="3"/>
  <c r="U16" i="3"/>
  <c r="U15" i="3"/>
  <c r="U14" i="3"/>
  <c r="U13" i="3"/>
  <c r="U12" i="3"/>
  <c r="U11" i="3"/>
  <c r="U28" i="3"/>
  <c r="U26" i="3"/>
  <c r="U25" i="3"/>
  <c r="U23" i="3"/>
  <c r="U21" i="3"/>
  <c r="U19" i="3"/>
  <c r="U31" i="3"/>
  <c r="U27" i="3"/>
  <c r="U24" i="3"/>
  <c r="U22" i="3"/>
  <c r="U20" i="3"/>
  <c r="U18" i="3"/>
  <c r="M53" i="3"/>
  <c r="M50" i="3"/>
  <c r="M49" i="3"/>
  <c r="M48" i="3"/>
  <c r="M47" i="3"/>
  <c r="M46" i="3"/>
  <c r="M45" i="3"/>
  <c r="M44" i="3"/>
  <c r="M43" i="3"/>
  <c r="M37" i="3"/>
  <c r="M36" i="3"/>
  <c r="M41" i="3"/>
  <c r="AL54" i="3"/>
  <c r="M40" i="3"/>
  <c r="M29" i="3"/>
  <c r="M33" i="3"/>
  <c r="M32" i="3"/>
  <c r="M30" i="3"/>
  <c r="M17" i="3"/>
  <c r="M16" i="3"/>
  <c r="M15" i="3"/>
  <c r="M14" i="3"/>
  <c r="M13" i="3"/>
  <c r="M12" i="3"/>
  <c r="M11" i="3"/>
  <c r="M31" i="3"/>
  <c r="M28" i="3"/>
  <c r="M25" i="3"/>
  <c r="M23" i="3"/>
  <c r="M21" i="3"/>
  <c r="M19" i="3"/>
  <c r="M27" i="3"/>
  <c r="M24" i="3"/>
  <c r="M22" i="3"/>
  <c r="M20" i="3"/>
  <c r="M18" i="3"/>
  <c r="E53" i="3"/>
  <c r="E50" i="3"/>
  <c r="E49" i="3"/>
  <c r="E48" i="3"/>
  <c r="E46" i="3"/>
  <c r="E45" i="3"/>
  <c r="E44" i="3"/>
  <c r="E43" i="3"/>
  <c r="E37" i="3"/>
  <c r="E36" i="3"/>
  <c r="E41" i="3"/>
  <c r="AB54" i="3"/>
  <c r="E40" i="3"/>
  <c r="E29" i="3"/>
  <c r="E32" i="3"/>
  <c r="E17" i="3"/>
  <c r="E16" i="3"/>
  <c r="E15" i="3"/>
  <c r="E14" i="3"/>
  <c r="E13" i="3"/>
  <c r="E12" i="3"/>
  <c r="E11" i="3"/>
  <c r="E28" i="3"/>
  <c r="E25" i="3"/>
  <c r="E23" i="3"/>
  <c r="E21" i="3"/>
  <c r="E19" i="3"/>
  <c r="E31" i="3"/>
  <c r="E27" i="3"/>
  <c r="E24" i="3"/>
  <c r="E22" i="3"/>
  <c r="E20" i="3"/>
  <c r="E18" i="3"/>
  <c r="AA41" i="3"/>
  <c r="S41" i="3"/>
  <c r="AO54" i="3"/>
  <c r="AG38" i="3"/>
  <c r="U38" i="3"/>
  <c r="AP53" i="3"/>
  <c r="M38" i="3"/>
  <c r="AL53" i="3"/>
  <c r="E38" i="3"/>
  <c r="AB53" i="3"/>
  <c r="U34" i="3"/>
  <c r="AP52" i="3"/>
  <c r="M34" i="3"/>
  <c r="AL52" i="3"/>
  <c r="E34" i="3"/>
  <c r="AB52" i="3"/>
  <c r="U41" i="3"/>
  <c r="AP54" i="3"/>
  <c r="S38" i="3"/>
  <c r="AO53" i="3"/>
  <c r="K38" i="3"/>
  <c r="AE53" i="3"/>
  <c r="C38" i="3"/>
  <c r="S34" i="3"/>
  <c r="AO52" i="3"/>
  <c r="K34" i="3"/>
  <c r="AE52" i="3"/>
  <c r="C34" i="3"/>
  <c r="E56" i="3"/>
  <c r="W57" i="3"/>
  <c r="W53" i="3"/>
  <c r="W50" i="3"/>
  <c r="W49" i="3"/>
  <c r="W48" i="3"/>
  <c r="W47" i="3"/>
  <c r="W40" i="3"/>
  <c r="W46" i="3"/>
  <c r="W45" i="3"/>
  <c r="W44" i="3"/>
  <c r="W43" i="3"/>
  <c r="W37" i="3"/>
  <c r="W36" i="3"/>
  <c r="W32" i="3"/>
  <c r="W31" i="3"/>
  <c r="W30" i="3"/>
  <c r="W28" i="3"/>
  <c r="W27" i="3"/>
  <c r="W26" i="3"/>
  <c r="W25" i="3"/>
  <c r="W24" i="3"/>
  <c r="W23" i="3"/>
  <c r="W22" i="3"/>
  <c r="W21" i="3"/>
  <c r="W20" i="3"/>
  <c r="W19" i="3"/>
  <c r="W18" i="3"/>
  <c r="W17" i="3"/>
  <c r="W15" i="3"/>
  <c r="W13" i="3"/>
  <c r="W11" i="3"/>
  <c r="W29" i="3"/>
  <c r="W16" i="3"/>
  <c r="W14" i="3"/>
  <c r="W12" i="3"/>
  <c r="O57" i="3"/>
  <c r="O53" i="3"/>
  <c r="O50" i="3"/>
  <c r="O49" i="3"/>
  <c r="O47" i="3"/>
  <c r="O40" i="3"/>
  <c r="O48" i="3"/>
  <c r="O46" i="3"/>
  <c r="O45" i="3"/>
  <c r="O44" i="3"/>
  <c r="O43" i="3"/>
  <c r="O37" i="3"/>
  <c r="O36" i="3"/>
  <c r="O32" i="3"/>
  <c r="O31" i="3"/>
  <c r="O30" i="3"/>
  <c r="O33" i="3"/>
  <c r="O28" i="3"/>
  <c r="O27" i="3"/>
  <c r="O26" i="3"/>
  <c r="O25" i="3"/>
  <c r="O24" i="3"/>
  <c r="O23" i="3"/>
  <c r="O22" i="3"/>
  <c r="O21" i="3"/>
  <c r="O20" i="3"/>
  <c r="O19" i="3"/>
  <c r="O18" i="3"/>
  <c r="O29" i="3"/>
  <c r="O17" i="3"/>
  <c r="O15" i="3"/>
  <c r="O13" i="3"/>
  <c r="O11" i="3"/>
  <c r="O16" i="3"/>
  <c r="O14" i="3"/>
  <c r="O12" i="3"/>
  <c r="G53" i="3"/>
  <c r="G50" i="3"/>
  <c r="G49" i="3"/>
  <c r="G40" i="3"/>
  <c r="G48" i="3"/>
  <c r="G46" i="3"/>
  <c r="G45" i="3"/>
  <c r="G44" i="3"/>
  <c r="G43" i="3"/>
  <c r="G41" i="3"/>
  <c r="AC54" i="3"/>
  <c r="G37" i="3"/>
  <c r="G36" i="3"/>
  <c r="G32" i="3"/>
  <c r="G31" i="3"/>
  <c r="G28" i="3"/>
  <c r="G27" i="3"/>
  <c r="G25" i="3"/>
  <c r="G24" i="3"/>
  <c r="G23" i="3"/>
  <c r="G22" i="3"/>
  <c r="G21" i="3"/>
  <c r="G20" i="3"/>
  <c r="G19" i="3"/>
  <c r="G18" i="3"/>
  <c r="G17" i="3"/>
  <c r="G15" i="3"/>
  <c r="G13" i="3"/>
  <c r="G11" i="3"/>
  <c r="G29" i="3"/>
  <c r="G16" i="3"/>
  <c r="G14" i="3"/>
  <c r="G12" i="3"/>
  <c r="AG57" i="3"/>
  <c r="AG53" i="3"/>
  <c r="AG50" i="3"/>
  <c r="AG49" i="3"/>
  <c r="AG48" i="3"/>
  <c r="AG47" i="3"/>
  <c r="AG46" i="3"/>
  <c r="AG45" i="3"/>
  <c r="AG44" i="3"/>
  <c r="AG43" i="3"/>
  <c r="AG37" i="3"/>
  <c r="AG36" i="3"/>
  <c r="AG40" i="3"/>
  <c r="AG34" i="3"/>
  <c r="AG33" i="3"/>
  <c r="AG29" i="3"/>
  <c r="AG32" i="3"/>
  <c r="AG30" i="3"/>
  <c r="AG17" i="3"/>
  <c r="AG16" i="3"/>
  <c r="AG15" i="3"/>
  <c r="AG14" i="3"/>
  <c r="AG13" i="3"/>
  <c r="AG12" i="3"/>
  <c r="AG11" i="3"/>
  <c r="AG31" i="3"/>
  <c r="AG28" i="3"/>
  <c r="AG26" i="3"/>
  <c r="AG25" i="3"/>
  <c r="AG23" i="3"/>
  <c r="AG21" i="3"/>
  <c r="AG19" i="3"/>
  <c r="AG27" i="3"/>
  <c r="AG24" i="3"/>
  <c r="AG22" i="3"/>
  <c r="AG20" i="3"/>
  <c r="AG18" i="3"/>
  <c r="AB55" i="3"/>
  <c r="Y54" i="3"/>
  <c r="Q57" i="3"/>
  <c r="Q53" i="3"/>
  <c r="Q50" i="3"/>
  <c r="Q49" i="3"/>
  <c r="Q48" i="3"/>
  <c r="Q47" i="3"/>
  <c r="Q46" i="3"/>
  <c r="Q45" i="3"/>
  <c r="Q44" i="3"/>
  <c r="Q43" i="3"/>
  <c r="Q37" i="3"/>
  <c r="Q36" i="3"/>
  <c r="Q40" i="3"/>
  <c r="Q29" i="3"/>
  <c r="Q33" i="3"/>
  <c r="Q31" i="3"/>
  <c r="Q17" i="3"/>
  <c r="Q16" i="3"/>
  <c r="Q15" i="3"/>
  <c r="Q14" i="3"/>
  <c r="Q13" i="3"/>
  <c r="Q12" i="3"/>
  <c r="Q11" i="3"/>
  <c r="Q32" i="3"/>
  <c r="Q27" i="3"/>
  <c r="Q24" i="3"/>
  <c r="Q22" i="3"/>
  <c r="Q20" i="3"/>
  <c r="Q18" i="3"/>
  <c r="Q30" i="3"/>
  <c r="Q28" i="3"/>
  <c r="Q26" i="3"/>
  <c r="Q25" i="3"/>
  <c r="Q23" i="3"/>
  <c r="Q21" i="3"/>
  <c r="Q19" i="3"/>
  <c r="I53" i="3"/>
  <c r="I50" i="3"/>
  <c r="I49" i="3"/>
  <c r="I48" i="3"/>
  <c r="I47" i="3"/>
  <c r="I46" i="3"/>
  <c r="I45" i="3"/>
  <c r="I44" i="3"/>
  <c r="I43" i="3"/>
  <c r="I37" i="3"/>
  <c r="I36" i="3"/>
  <c r="I41" i="3"/>
  <c r="AD54" i="3"/>
  <c r="I40" i="3"/>
  <c r="I29" i="3"/>
  <c r="I31" i="3"/>
  <c r="I17" i="3"/>
  <c r="I16" i="3"/>
  <c r="I15" i="3"/>
  <c r="I14" i="3"/>
  <c r="I13" i="3"/>
  <c r="I12" i="3"/>
  <c r="I11" i="3"/>
  <c r="I30" i="3"/>
  <c r="I27" i="3"/>
  <c r="I24" i="3"/>
  <c r="I22" i="3"/>
  <c r="I20" i="3"/>
  <c r="I18" i="3"/>
  <c r="I32" i="3"/>
  <c r="I28" i="3"/>
  <c r="I25" i="3"/>
  <c r="I23" i="3"/>
  <c r="I21" i="3"/>
  <c r="I19" i="3"/>
  <c r="AA57" i="3"/>
  <c r="AA53" i="3"/>
  <c r="AA50" i="3"/>
  <c r="AA49" i="3"/>
  <c r="AA48" i="3"/>
  <c r="AA40" i="3"/>
  <c r="AA33" i="3"/>
  <c r="AA47" i="3"/>
  <c r="AA46" i="3"/>
  <c r="AA45" i="3"/>
  <c r="AA44" i="3"/>
  <c r="AA43" i="3"/>
  <c r="AA37" i="3"/>
  <c r="AA36" i="3"/>
  <c r="AA32" i="3"/>
  <c r="AA31" i="3"/>
  <c r="AA30" i="3"/>
  <c r="AA29" i="3"/>
  <c r="AA28" i="3"/>
  <c r="AA27" i="3"/>
  <c r="AA26" i="3"/>
  <c r="AA25" i="3"/>
  <c r="AA24" i="3"/>
  <c r="AA23" i="3"/>
  <c r="AA22" i="3"/>
  <c r="AA21" i="3"/>
  <c r="AA20" i="3"/>
  <c r="AA19" i="3"/>
  <c r="AA18" i="3"/>
  <c r="AA16" i="3"/>
  <c r="AA14" i="3"/>
  <c r="AA12" i="3"/>
  <c r="AA17" i="3"/>
  <c r="AA15" i="3"/>
  <c r="AA13" i="3"/>
  <c r="AA11" i="3"/>
  <c r="S51" i="3"/>
  <c r="AO55" i="3"/>
  <c r="K51" i="3"/>
  <c r="AE55" i="3"/>
  <c r="C51" i="3"/>
  <c r="C56" i="3"/>
  <c r="W41" i="3"/>
  <c r="O41" i="3"/>
  <c r="AM54" i="3"/>
  <c r="Y38" i="3"/>
  <c r="Q38" i="3"/>
  <c r="AN53" i="3"/>
  <c r="I38" i="3"/>
  <c r="AD53" i="3"/>
  <c r="Y34" i="3"/>
  <c r="Q34" i="3"/>
  <c r="AN52" i="3"/>
  <c r="I34" i="3"/>
  <c r="AD52" i="3"/>
  <c r="AA34" i="3"/>
  <c r="Y41" i="3"/>
  <c r="Q41" i="3"/>
  <c r="AN54" i="3"/>
  <c r="W38" i="3"/>
  <c r="O38" i="3"/>
  <c r="AM53" i="3"/>
  <c r="G38" i="3"/>
  <c r="AC53" i="3"/>
  <c r="W34" i="3"/>
  <c r="O34" i="3"/>
  <c r="AM52" i="3"/>
  <c r="G34" i="3"/>
  <c r="AC52" i="3"/>
  <c r="W33" i="3"/>
  <c r="W56" i="3"/>
  <c r="M56" i="3"/>
  <c r="AA56" i="3"/>
  <c r="Y56" i="3"/>
  <c r="U56" i="3"/>
  <c r="AG56" i="3"/>
  <c r="K56" i="3"/>
  <c r="S56" i="3"/>
  <c r="I56" i="3"/>
  <c r="Q56" i="3"/>
  <c r="G56" i="3"/>
  <c r="O56" i="3"/>
  <c r="G21" i="10" l="1"/>
  <c r="G25" i="10"/>
  <c r="G29" i="10"/>
  <c r="G33" i="10"/>
  <c r="G37" i="10"/>
  <c r="G41" i="10"/>
  <c r="G45" i="10"/>
  <c r="G49" i="10"/>
  <c r="G53" i="10"/>
  <c r="G40" i="10"/>
  <c r="G48" i="10"/>
  <c r="G20" i="10"/>
  <c r="G22" i="10"/>
  <c r="G26" i="10"/>
  <c r="G30" i="10"/>
  <c r="G34" i="10"/>
  <c r="G38" i="10"/>
  <c r="G42" i="10"/>
  <c r="G46" i="10"/>
  <c r="G50" i="10"/>
  <c r="G54" i="10"/>
  <c r="G23" i="10"/>
  <c r="G27" i="10"/>
  <c r="G31" i="10"/>
  <c r="G35" i="10"/>
  <c r="G39" i="10"/>
  <c r="G43" i="10"/>
  <c r="G47" i="10"/>
  <c r="G51" i="10"/>
  <c r="G55" i="10"/>
  <c r="G24" i="10"/>
  <c r="G28" i="10"/>
  <c r="G32" i="10"/>
  <c r="G36" i="10"/>
  <c r="G44" i="10"/>
  <c r="G52" i="10"/>
  <c r="C12" i="10"/>
  <c r="L6" i="10" s="1"/>
  <c r="C5" i="10"/>
  <c r="L4" i="10" s="1"/>
  <c r="C8" i="10"/>
  <c r="C3" i="10"/>
  <c r="L2" i="10" s="1"/>
  <c r="C9" i="10"/>
  <c r="C6" i="10"/>
  <c r="C10" i="10"/>
  <c r="C2" i="10"/>
  <c r="L1" i="10" s="1"/>
  <c r="C4" i="10"/>
  <c r="L3" i="10" s="1"/>
  <c r="C7" i="10"/>
</calcChain>
</file>

<file path=xl/sharedStrings.xml><?xml version="1.0" encoding="utf-8"?>
<sst xmlns="http://schemas.openxmlformats.org/spreadsheetml/2006/main" count="5757" uniqueCount="280">
  <si>
    <t xml:space="preserve">Geographic Origin </t>
  </si>
  <si>
    <t># Students</t>
  </si>
  <si>
    <t>% of Total</t>
  </si>
  <si>
    <t>PA</t>
  </si>
  <si>
    <t>MD</t>
  </si>
  <si>
    <t>NJ</t>
  </si>
  <si>
    <t>NY</t>
  </si>
  <si>
    <t>VA</t>
  </si>
  <si>
    <t>CT</t>
  </si>
  <si>
    <t>MA</t>
  </si>
  <si>
    <t>CA</t>
  </si>
  <si>
    <t>TX</t>
  </si>
  <si>
    <t xml:space="preserve">Other States (29) </t>
  </si>
  <si>
    <t>Foreign Countries (43)</t>
  </si>
  <si>
    <t xml:space="preserve">TOTAL </t>
  </si>
  <si>
    <t>Foreign Countries:</t>
  </si>
  <si>
    <r>
      <rPr>
        <b/>
        <sz val="11"/>
        <color theme="1"/>
        <rFont val="Calibri"/>
        <family val="2"/>
        <scheme val="minor"/>
      </rPr>
      <t>Other States and Territories</t>
    </r>
    <r>
      <rPr>
        <sz val="11"/>
        <color theme="1"/>
        <rFont val="Calibri"/>
        <family val="2"/>
        <scheme val="minor"/>
      </rPr>
      <t xml:space="preserve"> </t>
    </r>
  </si>
  <si>
    <t xml:space="preserve">Country </t>
  </si>
  <si>
    <t xml:space="preserve">Foreign % of Total </t>
  </si>
  <si>
    <t>AFGHANISTAN</t>
  </si>
  <si>
    <t>State</t>
  </si>
  <si>
    <t xml:space="preserve"># Students </t>
  </si>
  <si>
    <t>ARGENTINA</t>
  </si>
  <si>
    <t>AK</t>
  </si>
  <si>
    <t>BANGLADESH</t>
  </si>
  <si>
    <t>AZ</t>
  </si>
  <si>
    <t>BELARUS</t>
  </si>
  <si>
    <t>CO</t>
  </si>
  <si>
    <t>BRAZIL</t>
  </si>
  <si>
    <t>DC</t>
  </si>
  <si>
    <t>BULGARIA</t>
  </si>
  <si>
    <t>DE</t>
  </si>
  <si>
    <t>COSTA RICA</t>
  </si>
  <si>
    <t>FL</t>
  </si>
  <si>
    <t>ECUADOR</t>
  </si>
  <si>
    <t>GA</t>
  </si>
  <si>
    <t>FRANCE</t>
  </si>
  <si>
    <t>HI</t>
  </si>
  <si>
    <t>GERMANY</t>
  </si>
  <si>
    <t>IA</t>
  </si>
  <si>
    <t>GHANA</t>
  </si>
  <si>
    <t>IL</t>
  </si>
  <si>
    <t>HONDURAS</t>
  </si>
  <si>
    <t>IN</t>
  </si>
  <si>
    <t>HONG KONG</t>
  </si>
  <si>
    <t>KS</t>
  </si>
  <si>
    <t>INDIA</t>
  </si>
  <si>
    <t>KY</t>
  </si>
  <si>
    <t>INDONESIA</t>
  </si>
  <si>
    <t>ME</t>
  </si>
  <si>
    <t>Israel</t>
  </si>
  <si>
    <t>MI</t>
  </si>
  <si>
    <t>JAMAICA</t>
  </si>
  <si>
    <t>MN</t>
  </si>
  <si>
    <t>JAPAN</t>
  </si>
  <si>
    <t>NC</t>
  </si>
  <si>
    <t>KAZAKHSTAN</t>
  </si>
  <si>
    <t>NH</t>
  </si>
  <si>
    <t>KOREA</t>
  </si>
  <si>
    <t>NM</t>
  </si>
  <si>
    <t>KYRGYZ REPUBLIC</t>
  </si>
  <si>
    <t>NV</t>
  </si>
  <si>
    <t>Lao Peoples Dem Republic</t>
  </si>
  <si>
    <t>OH</t>
  </si>
  <si>
    <t>MEXICO</t>
  </si>
  <si>
    <t>OR</t>
  </si>
  <si>
    <t>MOROCCO</t>
  </si>
  <si>
    <t>RI</t>
  </si>
  <si>
    <t>MYANMAR</t>
  </si>
  <si>
    <t>SC</t>
  </si>
  <si>
    <t>NETHERLANDS</t>
  </si>
  <si>
    <t>TN</t>
  </si>
  <si>
    <t>NIGERIA</t>
  </si>
  <si>
    <t>VT</t>
  </si>
  <si>
    <t>P. R. China</t>
  </si>
  <si>
    <t>WA</t>
  </si>
  <si>
    <t>PAKISTAN</t>
  </si>
  <si>
    <t>WI</t>
  </si>
  <si>
    <t>QATAR</t>
  </si>
  <si>
    <t>WV</t>
  </si>
  <si>
    <t>REP. OF SOUTH AFRICA</t>
  </si>
  <si>
    <t xml:space="preserve">Total </t>
  </si>
  <si>
    <t>REPUBLIC OF PANAMA</t>
  </si>
  <si>
    <t>RUSSIA</t>
  </si>
  <si>
    <t>SOUTH KOREA</t>
  </si>
  <si>
    <t>SPAIN</t>
  </si>
  <si>
    <t>Taiwan</t>
  </si>
  <si>
    <t>TAJIKISTAN</t>
  </si>
  <si>
    <t>THAILAND</t>
  </si>
  <si>
    <t>UKRAINE</t>
  </si>
  <si>
    <t>UNITED ARAB EMIRATES</t>
  </si>
  <si>
    <t>UNITED KINGDOM</t>
  </si>
  <si>
    <t>VENEZUELA</t>
  </si>
  <si>
    <t>VIETNAM</t>
  </si>
  <si>
    <t>Grand Total</t>
  </si>
  <si>
    <t xml:space="preserve">Ethnicity </t>
  </si>
  <si>
    <t xml:space="preserve">% of Total </t>
  </si>
  <si>
    <t>Am Indian</t>
  </si>
  <si>
    <t>Asian</t>
  </si>
  <si>
    <t>Black</t>
  </si>
  <si>
    <t>Hispanic</t>
  </si>
  <si>
    <t>Multi-racial</t>
  </si>
  <si>
    <t>White</t>
  </si>
  <si>
    <t xml:space="preserve">Other </t>
  </si>
  <si>
    <t xml:space="preserve">Intl </t>
  </si>
  <si>
    <t xml:space="preserve">Total Known </t>
  </si>
  <si>
    <t>Unknown</t>
  </si>
  <si>
    <t>Fall 2011</t>
  </si>
  <si>
    <t>Religious Preference</t>
  </si>
  <si>
    <t xml:space="preserve"># </t>
  </si>
  <si>
    <t>Known</t>
  </si>
  <si>
    <t>Methodist</t>
  </si>
  <si>
    <t>Lutheran</t>
  </si>
  <si>
    <t>Presbyterian</t>
  </si>
  <si>
    <t>Brethren</t>
  </si>
  <si>
    <t>Baptist</t>
  </si>
  <si>
    <t>United Church of Christ</t>
  </si>
  <si>
    <t>Episcopalian</t>
  </si>
  <si>
    <t>Church of Christ</t>
  </si>
  <si>
    <t>Unitarian</t>
  </si>
  <si>
    <t>Society of Friends</t>
  </si>
  <si>
    <t>Mennonite</t>
  </si>
  <si>
    <t>Assembly of God</t>
  </si>
  <si>
    <t>Church of God</t>
  </si>
  <si>
    <t>Pentecostals</t>
  </si>
  <si>
    <t>Christian Missionary Alliance</t>
  </si>
  <si>
    <t>Bible Church</t>
  </si>
  <si>
    <t>Seventh Day Adventist</t>
  </si>
  <si>
    <t>Church of the Nazarene</t>
  </si>
  <si>
    <t>Apostolic</t>
  </si>
  <si>
    <t>Church of England</t>
  </si>
  <si>
    <t>Christian, General</t>
  </si>
  <si>
    <t>Protestant, General</t>
  </si>
  <si>
    <t>Protestant/Christian, General</t>
  </si>
  <si>
    <t xml:space="preserve">        TOTAL PROTESTANT</t>
  </si>
  <si>
    <t>Roman Catholic</t>
  </si>
  <si>
    <t>Orthodox</t>
  </si>
  <si>
    <t xml:space="preserve">        TOTAL CATHOLIC</t>
  </si>
  <si>
    <t>Jewish</t>
  </si>
  <si>
    <t xml:space="preserve">        TOTAL JEWISH</t>
  </si>
  <si>
    <t>Buddhist</t>
  </si>
  <si>
    <t>Islam/Moslem</t>
  </si>
  <si>
    <t>Hindu</t>
  </si>
  <si>
    <t>Wicca</t>
  </si>
  <si>
    <t>Pagan</t>
  </si>
  <si>
    <t>Bahai</t>
  </si>
  <si>
    <t>Latter Day Saints</t>
  </si>
  <si>
    <t>Other Religion (Unspecified)</t>
  </si>
  <si>
    <t xml:space="preserve">        TOTAL OTHER</t>
  </si>
  <si>
    <t>Agnostic/Atheist</t>
  </si>
  <si>
    <t xml:space="preserve">        AGNOSTIC/ATHEIST</t>
  </si>
  <si>
    <t xml:space="preserve">           TOTAL RESPONDENTS</t>
  </si>
  <si>
    <t>Respondents as % of Student Body:</t>
  </si>
  <si>
    <t xml:space="preserve">       TOTAL UNKNOWN</t>
  </si>
  <si>
    <t xml:space="preserve">Christian Reformed </t>
  </si>
  <si>
    <t xml:space="preserve">Confucianism </t>
  </si>
  <si>
    <t xml:space="preserve">Protistan general </t>
  </si>
  <si>
    <t>Sikhism</t>
  </si>
  <si>
    <t xml:space="preserve">Buddhist </t>
  </si>
  <si>
    <t xml:space="preserve">United Methodist </t>
  </si>
  <si>
    <t xml:space="preserve">Jehovas witness </t>
  </si>
  <si>
    <t xml:space="preserve">Christian General </t>
  </si>
  <si>
    <t xml:space="preserve"> Buddhism </t>
  </si>
  <si>
    <t>Protistan/ Christian general</t>
  </si>
  <si>
    <t xml:space="preserve">undeclared will be considered unknown </t>
  </si>
  <si>
    <t>Protestant</t>
  </si>
  <si>
    <t xml:space="preserve">Catholic </t>
  </si>
  <si>
    <t xml:space="preserve">Jewish </t>
  </si>
  <si>
    <t xml:space="preserve">Agnostic </t>
  </si>
  <si>
    <t>Fall 1997</t>
  </si>
  <si>
    <t>Fall 1998</t>
  </si>
  <si>
    <t>Fall 1999</t>
  </si>
  <si>
    <t>Fall 2000</t>
  </si>
  <si>
    <t>Fall 2001</t>
  </si>
  <si>
    <t>Fall 2002</t>
  </si>
  <si>
    <t>Fall 2003</t>
  </si>
  <si>
    <t>Fall 2004</t>
  </si>
  <si>
    <t>Fall 2005</t>
  </si>
  <si>
    <t>Fall 2006</t>
  </si>
  <si>
    <t>Fall 2007</t>
  </si>
  <si>
    <t>Fall 2008</t>
  </si>
  <si>
    <t>Fall 2009</t>
  </si>
  <si>
    <t>Fall 2010</t>
  </si>
  <si>
    <t># Known</t>
  </si>
  <si>
    <t>Prot</t>
  </si>
  <si>
    <t>Cath</t>
  </si>
  <si>
    <t>Other</t>
  </si>
  <si>
    <t>Ath</t>
  </si>
  <si>
    <t>Total Known</t>
  </si>
  <si>
    <t>Unkn</t>
  </si>
  <si>
    <t>Catholic</t>
  </si>
  <si>
    <t>Agnostic</t>
  </si>
  <si>
    <t>RELIGIOUS PREFERENCES Of Student Body, Fall 2006 through Fall 2011</t>
  </si>
  <si>
    <t xml:space="preserve">Over the past five years, the student population at Juniata has remained predominately Christian.  The percentage of Catholic students has decreased slightly while the perentage of students identifying as agnostic or atheist has had a steady increase over the past five years.  The percentages identifying as Protestant has had a slight decrease over the past five years. While Jewish and another religions has had an increase over time. </t>
  </si>
  <si>
    <t>**</t>
  </si>
  <si>
    <t>CZECH REPUBLIC</t>
  </si>
  <si>
    <t>OTHER</t>
  </si>
  <si>
    <t>FOREIGN COUNTRIES</t>
  </si>
  <si>
    <t>BAHRAIN</t>
  </si>
  <si>
    <t>Lao Peoples Dem Repub.</t>
  </si>
  <si>
    <t>TRINIDAD</t>
  </si>
  <si>
    <t>SINGAPORE</t>
  </si>
  <si>
    <t>ID</t>
  </si>
  <si>
    <t>TERRIT.</t>
  </si>
  <si>
    <t>Fall 2012</t>
  </si>
  <si>
    <t>RELIGIOUS PREFERENCES Of Student Body, Fall 2008 through Fall 2012</t>
  </si>
  <si>
    <t>Foreign Countries (36)</t>
  </si>
  <si>
    <t xml:space="preserve">Other States (20) </t>
  </si>
  <si>
    <t>AL</t>
  </si>
  <si>
    <t>MT</t>
  </si>
  <si>
    <t>LA</t>
  </si>
  <si>
    <t>CANADA</t>
  </si>
  <si>
    <t>AUST</t>
  </si>
  <si>
    <t>BONAIRE</t>
  </si>
  <si>
    <t>BURKINA</t>
  </si>
  <si>
    <t>CURCAO</t>
  </si>
  <si>
    <t>ETHIOPIA</t>
  </si>
  <si>
    <t>HAITI</t>
  </si>
  <si>
    <t>IRAN</t>
  </si>
  <si>
    <t>KOSOVO</t>
  </si>
  <si>
    <t>MOLDOVA</t>
  </si>
  <si>
    <t>SLOKAKIA</t>
  </si>
  <si>
    <t>SWITZERLAND</t>
  </si>
  <si>
    <t>TUNISIA</t>
  </si>
  <si>
    <t>ZIMBABWE</t>
  </si>
  <si>
    <t>Foreign Countries (44)</t>
  </si>
  <si>
    <t xml:space="preserve">Other States (28) </t>
  </si>
  <si>
    <t xml:space="preserve">Other States (30) </t>
  </si>
  <si>
    <t>Foreign Countries (34)</t>
  </si>
  <si>
    <t>AUSTRALIA</t>
  </si>
  <si>
    <t>BELGIUM</t>
  </si>
  <si>
    <t>BURKINA FASO</t>
  </si>
  <si>
    <t>CURACAO</t>
  </si>
  <si>
    <t>GUATEMALA</t>
  </si>
  <si>
    <t>NICARAGUA</t>
  </si>
  <si>
    <t>TRINIDAD AND TOBAGO</t>
  </si>
  <si>
    <t>ZAMBIA</t>
  </si>
  <si>
    <t>ON</t>
  </si>
  <si>
    <t>PQ</t>
  </si>
  <si>
    <t>Stu Pref Country</t>
  </si>
  <si>
    <t>ITALY</t>
  </si>
  <si>
    <t>NORTHERN IRELAND</t>
  </si>
  <si>
    <t>URUGUAY</t>
  </si>
  <si>
    <t>TAIWAN</t>
  </si>
  <si>
    <t>RWANDA</t>
  </si>
  <si>
    <t>P.R. China</t>
  </si>
  <si>
    <t>Vietnam</t>
  </si>
  <si>
    <t>Germany</t>
  </si>
  <si>
    <t>Korea</t>
  </si>
  <si>
    <t>Row Labels</t>
  </si>
  <si>
    <t>Count of Stu Pref Country</t>
  </si>
  <si>
    <t>Stu Pref State</t>
  </si>
  <si>
    <t>AA</t>
  </si>
  <si>
    <t>AE</t>
  </si>
  <si>
    <t>Count of Stu Pref State</t>
  </si>
  <si>
    <t>NIGER</t>
  </si>
  <si>
    <t>PERU</t>
  </si>
  <si>
    <t>OK</t>
  </si>
  <si>
    <t>MO</t>
  </si>
  <si>
    <t>UT</t>
  </si>
  <si>
    <t>NE</t>
  </si>
  <si>
    <t>NEPAL</t>
  </si>
  <si>
    <t>CHILE</t>
  </si>
  <si>
    <t>CAMEROON</t>
  </si>
  <si>
    <t>Columbia</t>
  </si>
  <si>
    <t>AZERBAIJAN</t>
  </si>
  <si>
    <t>France</t>
  </si>
  <si>
    <t>Bermuda</t>
  </si>
  <si>
    <t>IRELAND</t>
  </si>
  <si>
    <t>South Korea</t>
  </si>
  <si>
    <t>GREECE</t>
  </si>
  <si>
    <t>(blank)</t>
  </si>
  <si>
    <t>C</t>
  </si>
  <si>
    <t xml:space="preserve">Other States (23) </t>
  </si>
  <si>
    <t>Foreign Countries (31)</t>
  </si>
  <si>
    <t>CAMBODIA</t>
  </si>
  <si>
    <t>SENEGAL</t>
  </si>
  <si>
    <t>SLOVAK REPUBLIC</t>
  </si>
  <si>
    <t>States (32)</t>
  </si>
  <si>
    <t>Foreign Countries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</si>
</sst>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0"/>
      <name val="Arial"/>
      <family val="2"/>
    </font>
    <font>
      <b/>
      <sz val="11"/>
      <name val="Times New Roman"/>
      <family val="1"/>
    </font>
    <font>
      <b/>
      <sz val="12"/>
      <name val="Times New Roman"/>
      <family val="1"/>
    </font>
    <font>
      <b/>
      <sz val="10"/>
      <name val="Times New Roman"/>
      <family val="1"/>
    </font>
    <font>
      <sz val="10"/>
      <name val="Times New Roman"/>
      <family val="1"/>
    </font>
    <font>
      <u/>
      <sz val="10"/>
      <name val="Arial"/>
      <family val="2"/>
    </font>
    <font>
      <u/>
      <sz val="10"/>
      <name val="Times New Roman"/>
      <family val="1"/>
    </font>
    <font>
      <b/>
      <sz val="10"/>
      <color rgb="FFFF0000"/>
      <name val="Times New Roman"/>
      <family val="1"/>
    </font>
    <font>
      <b/>
      <i/>
      <sz val="10"/>
      <name val="Times New Roman"/>
      <family val="1"/>
    </font>
    <font>
      <b/>
      <i/>
      <sz val="10"/>
      <color rgb="FFFF0000"/>
      <name val="Times New Roman"/>
      <family val="1"/>
    </font>
    <font>
      <sz val="11"/>
      <name val="Times New Roman"/>
      <family val="1"/>
    </font>
    <font>
      <sz val="10"/>
      <color indexed="10"/>
      <name val="Times New Roman"/>
      <family val="1"/>
    </font>
    <font>
      <b/>
      <sz val="10"/>
      <color indexed="10"/>
      <name val="Times New Roman"/>
      <family val="1"/>
    </font>
    <font>
      <sz val="8"/>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indexed="47"/>
        <bgColor indexed="64"/>
      </patternFill>
    </fill>
    <fill>
      <patternFill patternType="solid">
        <fgColor rgb="FFE3E3FD"/>
        <bgColor indexed="64"/>
      </patternFill>
    </fill>
    <fill>
      <patternFill patternType="solid">
        <fgColor theme="7" tint="0.79998168889431442"/>
        <bgColor indexed="64"/>
      </patternFill>
    </fill>
    <fill>
      <patternFill patternType="solid">
        <fgColor rgb="FFFFCC99"/>
        <bgColor indexed="64"/>
      </patternFill>
    </fill>
  </fills>
  <borders count="65">
    <border>
      <left/>
      <right/>
      <top/>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diagonal/>
    </border>
    <border>
      <left style="double">
        <color auto="1"/>
      </left>
      <right style="thin">
        <color auto="1"/>
      </right>
      <top/>
      <bottom/>
      <diagonal/>
    </border>
    <border>
      <left/>
      <right style="thin">
        <color auto="1"/>
      </right>
      <top/>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double">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uble">
        <color auto="1"/>
      </right>
      <top/>
      <bottom/>
      <diagonal/>
    </border>
    <border>
      <left/>
      <right style="medium">
        <color auto="1"/>
      </right>
      <top/>
      <bottom/>
      <diagonal/>
    </border>
    <border>
      <left style="medium">
        <color auto="1"/>
      </left>
      <right style="double">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double">
        <color auto="1"/>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style="double">
        <color auto="1"/>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style="double">
        <color auto="1"/>
      </right>
      <top/>
      <bottom style="medium">
        <color auto="1"/>
      </bottom>
      <diagonal/>
    </border>
    <border>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bottom/>
      <diagonal/>
    </border>
    <border>
      <left style="medium">
        <color auto="1"/>
      </left>
      <right/>
      <top/>
      <bottom style="double">
        <color auto="1"/>
      </bottom>
      <diagonal/>
    </border>
    <border>
      <left style="medium">
        <color auto="1"/>
      </left>
      <right/>
      <top style="double">
        <color auto="1"/>
      </top>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theme="4" tint="0.39997558519241921"/>
      </top>
      <bottom style="thin">
        <color auto="1"/>
      </bottom>
      <diagonal/>
    </border>
    <border>
      <left/>
      <right/>
      <top style="thin">
        <color theme="4" tint="0.39997558519241921"/>
      </top>
      <bottom style="thin">
        <color auto="1"/>
      </bottom>
      <diagonal/>
    </border>
    <border>
      <left/>
      <right style="thin">
        <color indexed="64"/>
      </right>
      <top style="thin">
        <color theme="4" tint="0.39997558519241921"/>
      </top>
      <bottom style="thin">
        <color auto="1"/>
      </bottom>
      <diagonal/>
    </border>
  </borders>
  <cellStyleXfs count="4">
    <xf numFmtId="0" fontId="0" fillId="0" borderId="0"/>
    <xf numFmtId="9" fontId="1" fillId="0" borderId="0" applyFont="0" applyFill="0" applyBorder="0" applyAlignment="0" applyProtection="0"/>
    <xf numFmtId="0" fontId="4" fillId="0" borderId="0"/>
    <xf numFmtId="43" fontId="1" fillId="0" borderId="0" applyFont="0" applyFill="0" applyBorder="0" applyAlignment="0" applyProtection="0"/>
  </cellStyleXfs>
  <cellXfs count="232">
    <xf numFmtId="0" fontId="0" fillId="0" borderId="0" xfId="0"/>
    <xf numFmtId="0" fontId="2" fillId="0" borderId="1" xfId="0" applyFont="1" applyBorder="1"/>
    <xf numFmtId="0" fontId="2" fillId="0" borderId="2" xfId="0" applyFont="1" applyBorder="1" applyAlignment="1">
      <alignment horizontal="center"/>
    </xf>
    <xf numFmtId="0" fontId="2" fillId="0" borderId="3" xfId="0" applyFont="1" applyBorder="1"/>
    <xf numFmtId="0" fontId="0" fillId="0" borderId="4" xfId="0" applyBorder="1" applyAlignment="1">
      <alignment horizontal="center" vertical="center"/>
    </xf>
    <xf numFmtId="0" fontId="0" fillId="0" borderId="5" xfId="0" applyBorder="1" applyAlignment="1">
      <alignment horizontal="center"/>
    </xf>
    <xf numFmtId="164" fontId="0" fillId="0" borderId="6" xfId="0" applyNumberForma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xf>
    <xf numFmtId="9" fontId="2" fillId="0" borderId="9" xfId="0" applyNumberFormat="1" applyFont="1" applyBorder="1" applyAlignment="1">
      <alignment horizontal="center"/>
    </xf>
    <xf numFmtId="0" fontId="0" fillId="0" borderId="10" xfId="0" applyBorder="1"/>
    <xf numFmtId="0" fontId="0" fillId="0" borderId="10" xfId="0" applyFill="1" applyBorder="1" applyAlignment="1">
      <alignment horizontal="center"/>
    </xf>
    <xf numFmtId="0" fontId="0" fillId="0" borderId="0" xfId="0" applyBorder="1"/>
    <xf numFmtId="0" fontId="3" fillId="0" borderId="0" xfId="0" applyFont="1"/>
    <xf numFmtId="0" fontId="0" fillId="0" borderId="11" xfId="0" applyBorder="1"/>
    <xf numFmtId="0" fontId="0" fillId="0" borderId="12" xfId="0" applyBorder="1"/>
    <xf numFmtId="0" fontId="0" fillId="0" borderId="13" xfId="0" applyBorder="1"/>
    <xf numFmtId="0" fontId="2" fillId="0" borderId="0" xfId="0" applyFont="1"/>
    <xf numFmtId="0" fontId="0" fillId="0" borderId="14" xfId="0" applyBorder="1"/>
    <xf numFmtId="0" fontId="0" fillId="0" borderId="6" xfId="0" applyBorder="1"/>
    <xf numFmtId="0" fontId="0" fillId="0" borderId="15" xfId="0" applyFont="1" applyBorder="1" applyAlignment="1">
      <alignment horizontal="left"/>
    </xf>
    <xf numFmtId="0" fontId="0" fillId="0" borderId="10" xfId="0" applyNumberFormat="1" applyFont="1" applyBorder="1" applyAlignment="1">
      <alignment horizontal="center"/>
    </xf>
    <xf numFmtId="9" fontId="0" fillId="0" borderId="16" xfId="0" applyNumberFormat="1" applyFont="1" applyBorder="1" applyAlignment="1">
      <alignment horizontal="center"/>
    </xf>
    <xf numFmtId="0" fontId="2" fillId="0" borderId="17" xfId="0" applyFont="1" applyBorder="1"/>
    <xf numFmtId="0" fontId="2" fillId="0" borderId="18" xfId="0" applyFont="1" applyBorder="1"/>
    <xf numFmtId="0" fontId="0" fillId="0" borderId="9" xfId="0" applyBorder="1"/>
    <xf numFmtId="0" fontId="0" fillId="0" borderId="19" xfId="0" applyBorder="1" applyAlignment="1">
      <alignment horizontal="left"/>
    </xf>
    <xf numFmtId="0" fontId="0" fillId="0" borderId="0" xfId="0" applyNumberFormat="1" applyBorder="1" applyAlignment="1">
      <alignment horizontal="center"/>
    </xf>
    <xf numFmtId="9" fontId="0" fillId="0" borderId="6" xfId="0" applyNumberForma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164" fontId="0" fillId="0" borderId="6" xfId="1" applyNumberFormat="1" applyFont="1" applyBorder="1"/>
    <xf numFmtId="0" fontId="2" fillId="0" borderId="17" xfId="0" applyFont="1" applyBorder="1" applyAlignment="1">
      <alignment horizontal="center"/>
    </xf>
    <xf numFmtId="0" fontId="2" fillId="0" borderId="18" xfId="0" applyFont="1" applyBorder="1" applyAlignment="1">
      <alignment horizontal="center"/>
    </xf>
    <xf numFmtId="9" fontId="2" fillId="0" borderId="9" xfId="1" applyFont="1" applyBorder="1"/>
    <xf numFmtId="0" fontId="0" fillId="0" borderId="20" xfId="0" applyBorder="1" applyAlignment="1">
      <alignment horizontal="left"/>
    </xf>
    <xf numFmtId="0" fontId="2" fillId="2" borderId="12" xfId="0" applyNumberFormat="1" applyFont="1" applyFill="1" applyBorder="1" applyAlignment="1">
      <alignment horizontal="center"/>
    </xf>
    <xf numFmtId="9" fontId="2" fillId="0" borderId="13" xfId="0" applyNumberFormat="1" applyFont="1" applyBorder="1" applyAlignment="1">
      <alignment horizontal="center"/>
    </xf>
    <xf numFmtId="0" fontId="2" fillId="0" borderId="21" xfId="0" applyFont="1" applyFill="1" applyBorder="1" applyAlignment="1">
      <alignment horizontal="left"/>
    </xf>
    <xf numFmtId="0" fontId="2" fillId="0" borderId="22" xfId="0" applyFont="1" applyBorder="1"/>
    <xf numFmtId="0" fontId="2" fillId="0" borderId="21" xfId="0" applyFont="1" applyBorder="1"/>
    <xf numFmtId="0" fontId="0" fillId="0" borderId="6" xfId="0" applyNumberFormat="1" applyBorder="1"/>
    <xf numFmtId="9" fontId="0" fillId="0" borderId="19" xfId="0" applyNumberFormat="1" applyBorder="1"/>
    <xf numFmtId="9" fontId="0" fillId="0" borderId="23" xfId="0" applyNumberFormat="1" applyBorder="1"/>
    <xf numFmtId="0" fontId="2" fillId="0" borderId="24" xfId="0" applyFont="1" applyFill="1" applyBorder="1" applyAlignment="1">
      <alignment horizontal="left"/>
    </xf>
    <xf numFmtId="0" fontId="2" fillId="0" borderId="25" xfId="0" applyNumberFormat="1" applyFont="1" applyBorder="1"/>
    <xf numFmtId="9" fontId="2" fillId="0" borderId="26" xfId="0" applyNumberFormat="1" applyFont="1" applyBorder="1"/>
    <xf numFmtId="0" fontId="0" fillId="0" borderId="15" xfId="0" applyBorder="1" applyAlignment="1">
      <alignment horizontal="left"/>
    </xf>
    <xf numFmtId="0" fontId="0" fillId="0" borderId="15" xfId="0" applyNumberFormat="1" applyBorder="1"/>
    <xf numFmtId="9" fontId="0" fillId="0" borderId="16" xfId="0" applyNumberFormat="1" applyBorder="1"/>
    <xf numFmtId="0" fontId="0" fillId="0" borderId="27" xfId="0" applyBorder="1" applyAlignment="1">
      <alignment horizontal="left"/>
    </xf>
    <xf numFmtId="0" fontId="0" fillId="0" borderId="19" xfId="0" applyNumberFormat="1" applyBorder="1"/>
    <xf numFmtId="9" fontId="0" fillId="0" borderId="28" xfId="0" applyNumberFormat="1" applyBorder="1"/>
    <xf numFmtId="0" fontId="0" fillId="0" borderId="19" xfId="0" applyFill="1" applyBorder="1" applyAlignment="1">
      <alignment horizontal="left"/>
    </xf>
    <xf numFmtId="9" fontId="0" fillId="0" borderId="6" xfId="0" applyNumberFormat="1" applyBorder="1"/>
    <xf numFmtId="0" fontId="0" fillId="0" borderId="29" xfId="0" applyFill="1" applyBorder="1" applyAlignment="1">
      <alignment horizontal="left"/>
    </xf>
    <xf numFmtId="0" fontId="0" fillId="0" borderId="30" xfId="0" applyBorder="1"/>
    <xf numFmtId="9" fontId="0" fillId="0" borderId="31" xfId="0" applyNumberFormat="1" applyBorder="1"/>
    <xf numFmtId="0" fontId="0" fillId="0" borderId="32" xfId="0" applyBorder="1" applyAlignment="1">
      <alignment horizontal="left"/>
    </xf>
    <xf numFmtId="0" fontId="0" fillId="0" borderId="23" xfId="0" applyNumberFormat="1" applyBorder="1"/>
    <xf numFmtId="9" fontId="0" fillId="0" borderId="33" xfId="0" applyNumberFormat="1" applyBorder="1"/>
    <xf numFmtId="0" fontId="2" fillId="0" borderId="34" xfId="0" applyFont="1" applyFill="1" applyBorder="1" applyAlignment="1">
      <alignment horizontal="left"/>
    </xf>
    <xf numFmtId="0" fontId="2" fillId="0" borderId="35" xfId="0" applyNumberFormat="1" applyFont="1" applyBorder="1"/>
    <xf numFmtId="0" fontId="5" fillId="3" borderId="36" xfId="2" applyFont="1" applyFill="1" applyBorder="1" applyAlignment="1">
      <alignment horizontal="centerContinuous"/>
    </xf>
    <xf numFmtId="0" fontId="5" fillId="3" borderId="37" xfId="2" applyFont="1" applyFill="1" applyBorder="1" applyAlignment="1">
      <alignment horizontal="centerContinuous"/>
    </xf>
    <xf numFmtId="164" fontId="6" fillId="3" borderId="38" xfId="2" applyNumberFormat="1" applyFont="1" applyFill="1" applyBorder="1" applyAlignment="1">
      <alignment horizontal="centerContinuous"/>
    </xf>
    <xf numFmtId="0" fontId="5" fillId="3" borderId="39" xfId="2" applyFont="1" applyFill="1" applyBorder="1" applyAlignment="1">
      <alignment horizontal="centerContinuous"/>
    </xf>
    <xf numFmtId="0" fontId="5" fillId="3" borderId="0" xfId="2" applyFont="1" applyFill="1" applyBorder="1" applyAlignment="1">
      <alignment horizontal="centerContinuous"/>
    </xf>
    <xf numFmtId="164" fontId="7" fillId="3" borderId="40" xfId="2" applyNumberFormat="1" applyFont="1" applyFill="1" applyBorder="1" applyAlignment="1">
      <alignment horizontal="center"/>
    </xf>
    <xf numFmtId="0" fontId="7" fillId="3" borderId="41" xfId="2" applyFont="1" applyFill="1" applyBorder="1"/>
    <xf numFmtId="0" fontId="7" fillId="3" borderId="42" xfId="2" applyFont="1" applyFill="1" applyBorder="1" applyAlignment="1">
      <alignment horizontal="centerContinuous"/>
    </xf>
    <xf numFmtId="164" fontId="7" fillId="3" borderId="43" xfId="2" applyNumberFormat="1" applyFont="1" applyFill="1" applyBorder="1" applyAlignment="1">
      <alignment horizontal="centerContinuous"/>
    </xf>
    <xf numFmtId="0" fontId="8" fillId="3" borderId="39" xfId="2" applyFont="1" applyFill="1" applyBorder="1"/>
    <xf numFmtId="0" fontId="4" fillId="3" borderId="0" xfId="2" applyFill="1" applyBorder="1" applyAlignment="1">
      <alignment horizontal="center"/>
    </xf>
    <xf numFmtId="164" fontId="8" fillId="3" borderId="40" xfId="2" applyNumberFormat="1" applyFont="1" applyFill="1" applyBorder="1" applyAlignment="1">
      <alignment horizontal="center"/>
    </xf>
    <xf numFmtId="0" fontId="4" fillId="3" borderId="0" xfId="2" applyFont="1" applyFill="1" applyBorder="1" applyAlignment="1">
      <alignment horizontal="center"/>
    </xf>
    <xf numFmtId="0" fontId="7" fillId="3" borderId="39" xfId="2" applyFont="1" applyFill="1" applyBorder="1"/>
    <xf numFmtId="0" fontId="7" fillId="3" borderId="0" xfId="2" applyFont="1" applyFill="1" applyBorder="1" applyAlignment="1">
      <alignment horizontal="center"/>
    </xf>
    <xf numFmtId="0" fontId="8" fillId="3" borderId="0" xfId="2" applyFont="1" applyFill="1" applyBorder="1" applyAlignment="1">
      <alignment horizontal="center"/>
    </xf>
    <xf numFmtId="0" fontId="9" fillId="3" borderId="0" xfId="2" applyFont="1" applyFill="1" applyBorder="1" applyAlignment="1">
      <alignment horizontal="center"/>
    </xf>
    <xf numFmtId="164" fontId="10" fillId="3" borderId="40" xfId="2" applyNumberFormat="1" applyFont="1" applyFill="1" applyBorder="1" applyAlignment="1">
      <alignment horizontal="center"/>
    </xf>
    <xf numFmtId="0" fontId="7" fillId="3" borderId="44" xfId="2" applyFont="1" applyFill="1" applyBorder="1"/>
    <xf numFmtId="0" fontId="7" fillId="3" borderId="45" xfId="2" applyFont="1" applyFill="1" applyBorder="1" applyAlignment="1">
      <alignment horizontal="center"/>
    </xf>
    <xf numFmtId="164" fontId="7" fillId="3" borderId="46" xfId="2" applyNumberFormat="1" applyFont="1" applyFill="1" applyBorder="1" applyAlignment="1">
      <alignment horizontal="center"/>
    </xf>
    <xf numFmtId="0" fontId="7" fillId="3" borderId="47" xfId="2" applyFont="1" applyFill="1" applyBorder="1" applyAlignment="1">
      <alignment horizontal="right"/>
    </xf>
    <xf numFmtId="0" fontId="7" fillId="3" borderId="48" xfId="2" applyFont="1" applyFill="1" applyBorder="1" applyAlignment="1">
      <alignment horizontal="center"/>
    </xf>
    <xf numFmtId="164" fontId="11" fillId="3" borderId="49" xfId="2" applyNumberFormat="1" applyFont="1" applyFill="1" applyBorder="1" applyAlignment="1">
      <alignment horizontal="center"/>
    </xf>
    <xf numFmtId="0" fontId="12" fillId="3" borderId="44" xfId="2" applyFont="1" applyFill="1" applyBorder="1" applyAlignment="1">
      <alignment horizontal="center" wrapText="1"/>
    </xf>
    <xf numFmtId="9" fontId="12" fillId="3" borderId="45" xfId="2" applyNumberFormat="1" applyFont="1" applyFill="1" applyBorder="1" applyAlignment="1">
      <alignment horizontal="center"/>
    </xf>
    <xf numFmtId="9" fontId="13" fillId="3" borderId="46" xfId="2" applyNumberFormat="1" applyFont="1" applyFill="1" applyBorder="1" applyAlignment="1">
      <alignment horizontal="center"/>
    </xf>
    <xf numFmtId="0" fontId="7" fillId="3" borderId="50" xfId="2" applyFont="1" applyFill="1" applyBorder="1"/>
    <xf numFmtId="0" fontId="7" fillId="3" borderId="51" xfId="2" applyFont="1" applyFill="1" applyBorder="1" applyAlignment="1">
      <alignment horizontal="center"/>
    </xf>
    <xf numFmtId="164" fontId="7" fillId="3" borderId="33" xfId="2" applyNumberFormat="1" applyFont="1" applyFill="1" applyBorder="1" applyAlignment="1">
      <alignment horizontal="center"/>
    </xf>
    <xf numFmtId="0" fontId="0" fillId="0" borderId="0" xfId="0" applyFont="1"/>
    <xf numFmtId="0" fontId="8" fillId="0" borderId="0" xfId="0" applyFont="1"/>
    <xf numFmtId="0" fontId="5" fillId="0" borderId="0" xfId="0" applyFont="1" applyAlignment="1">
      <alignment horizontal="centerContinuous"/>
    </xf>
    <xf numFmtId="0" fontId="6" fillId="0" borderId="0" xfId="0" applyFont="1" applyAlignment="1">
      <alignment horizontal="centerContinuous"/>
    </xf>
    <xf numFmtId="164" fontId="6" fillId="0" borderId="0" xfId="0" applyNumberFormat="1" applyFont="1" applyAlignment="1">
      <alignment horizontal="centerContinuous"/>
    </xf>
    <xf numFmtId="1" fontId="8" fillId="0" borderId="0" xfId="0" applyNumberFormat="1" applyFont="1"/>
    <xf numFmtId="1" fontId="8" fillId="0" borderId="0" xfId="3" applyNumberFormat="1" applyFont="1" applyAlignment="1">
      <alignment horizontal="center"/>
    </xf>
    <xf numFmtId="0" fontId="5" fillId="4" borderId="36" xfId="0" applyFont="1" applyFill="1" applyBorder="1" applyAlignment="1">
      <alignment horizontal="centerContinuous"/>
    </xf>
    <xf numFmtId="0" fontId="5" fillId="4" borderId="37" xfId="0" applyFont="1" applyFill="1" applyBorder="1" applyAlignment="1">
      <alignment horizontal="centerContinuous"/>
    </xf>
    <xf numFmtId="164" fontId="6" fillId="4" borderId="38" xfId="0" applyNumberFormat="1" applyFont="1" applyFill="1" applyBorder="1" applyAlignment="1">
      <alignment horizontal="centerContinuous"/>
    </xf>
    <xf numFmtId="0" fontId="5" fillId="4" borderId="39" xfId="0" applyFont="1" applyFill="1" applyBorder="1" applyAlignment="1">
      <alignment horizontal="centerContinuous"/>
    </xf>
    <xf numFmtId="0" fontId="5" fillId="4" borderId="0" xfId="0" applyFont="1" applyFill="1" applyBorder="1" applyAlignment="1">
      <alignment horizontal="centerContinuous"/>
    </xf>
    <xf numFmtId="164" fontId="7" fillId="4" borderId="40" xfId="0" applyNumberFormat="1" applyFont="1" applyFill="1" applyBorder="1" applyAlignment="1">
      <alignment horizontal="center"/>
    </xf>
    <xf numFmtId="0" fontId="15" fillId="0" borderId="0" xfId="0" applyFont="1"/>
    <xf numFmtId="0" fontId="7" fillId="4" borderId="41" xfId="0" applyFont="1" applyFill="1" applyBorder="1"/>
    <xf numFmtId="0" fontId="7" fillId="4" borderId="42" xfId="0" applyFont="1" applyFill="1" applyBorder="1" applyAlignment="1">
      <alignment horizontal="centerContinuous"/>
    </xf>
    <xf numFmtId="164" fontId="7" fillId="4" borderId="43" xfId="0" applyNumberFormat="1" applyFont="1" applyFill="1" applyBorder="1" applyAlignment="1">
      <alignment horizontal="centerContinuous"/>
    </xf>
    <xf numFmtId="0" fontId="8" fillId="0" borderId="39" xfId="0" applyFont="1" applyBorder="1"/>
    <xf numFmtId="164" fontId="8" fillId="4" borderId="40" xfId="0" applyNumberFormat="1" applyFont="1" applyFill="1" applyBorder="1" applyAlignment="1">
      <alignment horizontal="center"/>
    </xf>
    <xf numFmtId="0" fontId="0" fillId="0" borderId="0" xfId="0" applyFill="1" applyBorder="1" applyAlignment="1">
      <alignment horizontal="center"/>
    </xf>
    <xf numFmtId="1" fontId="8" fillId="0" borderId="56" xfId="0" applyNumberFormat="1" applyFont="1" applyFill="1" applyBorder="1" applyAlignment="1">
      <alignment horizontal="center"/>
    </xf>
    <xf numFmtId="1" fontId="8" fillId="0" borderId="0" xfId="3" applyNumberFormat="1" applyFont="1" applyFill="1" applyBorder="1" applyAlignment="1">
      <alignment horizontal="center"/>
    </xf>
    <xf numFmtId="164" fontId="8" fillId="4" borderId="31" xfId="0" applyNumberFormat="1" applyFont="1" applyFill="1" applyBorder="1" applyAlignment="1">
      <alignment horizontal="center"/>
    </xf>
    <xf numFmtId="164" fontId="8" fillId="0" borderId="0" xfId="1" applyNumberFormat="1" applyFont="1"/>
    <xf numFmtId="0" fontId="4" fillId="0" borderId="0" xfId="0" applyFont="1" applyBorder="1" applyAlignment="1">
      <alignment horizontal="center"/>
    </xf>
    <xf numFmtId="0" fontId="4" fillId="0" borderId="0" xfId="0" applyFont="1" applyFill="1" applyBorder="1" applyAlignment="1">
      <alignment horizontal="center"/>
    </xf>
    <xf numFmtId="1" fontId="8" fillId="0" borderId="0" xfId="3" applyNumberFormat="1" applyFont="1" applyFill="1" applyBorder="1" applyAlignment="1">
      <alignment horizontal="center" wrapText="1"/>
    </xf>
    <xf numFmtId="0" fontId="9" fillId="0" borderId="0" xfId="0" applyFont="1" applyBorder="1" applyAlignment="1">
      <alignment horizontal="center"/>
    </xf>
    <xf numFmtId="164" fontId="10" fillId="4" borderId="40" xfId="0" applyNumberFormat="1" applyFont="1" applyFill="1" applyBorder="1" applyAlignment="1">
      <alignment horizontal="center"/>
    </xf>
    <xf numFmtId="0" fontId="9" fillId="0" borderId="0" xfId="0" applyFont="1" applyFill="1" applyBorder="1" applyAlignment="1">
      <alignment horizontal="center"/>
    </xf>
    <xf numFmtId="1" fontId="10" fillId="0" borderId="56" xfId="0" applyNumberFormat="1" applyFont="1" applyFill="1" applyBorder="1" applyAlignment="1">
      <alignment horizontal="center"/>
    </xf>
    <xf numFmtId="1" fontId="10" fillId="0" borderId="0" xfId="3" applyNumberFormat="1" applyFont="1" applyFill="1" applyBorder="1" applyAlignment="1">
      <alignment horizontal="center"/>
    </xf>
    <xf numFmtId="0" fontId="7" fillId="0" borderId="39" xfId="0" applyFont="1" applyBorder="1"/>
    <xf numFmtId="0" fontId="7" fillId="0" borderId="0" xfId="0" applyFont="1" applyBorder="1" applyAlignment="1">
      <alignment horizontal="center"/>
    </xf>
    <xf numFmtId="0" fontId="7" fillId="0" borderId="0" xfId="0" applyFont="1" applyFill="1" applyBorder="1" applyAlignment="1">
      <alignment horizontal="center"/>
    </xf>
    <xf numFmtId="1" fontId="7" fillId="0" borderId="56" xfId="0" applyNumberFormat="1" applyFont="1" applyFill="1" applyBorder="1" applyAlignment="1">
      <alignment horizontal="center"/>
    </xf>
    <xf numFmtId="1" fontId="7" fillId="0" borderId="0" xfId="3" applyNumberFormat="1" applyFont="1" applyFill="1" applyBorder="1" applyAlignment="1">
      <alignment horizontal="center"/>
    </xf>
    <xf numFmtId="165" fontId="8" fillId="0" borderId="0" xfId="0" applyNumberFormat="1" applyFont="1"/>
    <xf numFmtId="0" fontId="16" fillId="0" borderId="0" xfId="0" applyFont="1"/>
    <xf numFmtId="0" fontId="7" fillId="0" borderId="0" xfId="0" applyFont="1"/>
    <xf numFmtId="0" fontId="8" fillId="0" borderId="0" xfId="0" applyFont="1" applyBorder="1" applyAlignment="1">
      <alignment horizontal="center"/>
    </xf>
    <xf numFmtId="0" fontId="8" fillId="0" borderId="0" xfId="0" applyFont="1" applyFill="1" applyBorder="1" applyAlignment="1">
      <alignment horizontal="center"/>
    </xf>
    <xf numFmtId="0" fontId="8" fillId="0" borderId="42" xfId="0" applyFont="1" applyBorder="1"/>
    <xf numFmtId="0" fontId="8" fillId="0" borderId="0" xfId="0" applyFont="1" applyBorder="1"/>
    <xf numFmtId="164" fontId="7" fillId="0" borderId="0" xfId="0" applyNumberFormat="1" applyFont="1" applyFill="1" applyBorder="1" applyAlignment="1">
      <alignment horizontal="center"/>
    </xf>
    <xf numFmtId="0" fontId="7" fillId="0" borderId="42" xfId="0" applyFont="1" applyBorder="1"/>
    <xf numFmtId="9" fontId="8" fillId="0" borderId="0" xfId="0" applyNumberFormat="1" applyFont="1"/>
    <xf numFmtId="164" fontId="8" fillId="4" borderId="0" xfId="0" applyNumberFormat="1" applyFont="1" applyFill="1" applyBorder="1" applyAlignment="1">
      <alignment horizontal="center"/>
    </xf>
    <xf numFmtId="164" fontId="8" fillId="0" borderId="0" xfId="0" applyNumberFormat="1" applyFont="1"/>
    <xf numFmtId="10" fontId="8" fillId="0" borderId="0" xfId="0" applyNumberFormat="1" applyFont="1"/>
    <xf numFmtId="10" fontId="8" fillId="0" borderId="0" xfId="1" applyNumberFormat="1" applyFont="1"/>
    <xf numFmtId="10" fontId="8" fillId="0" borderId="0" xfId="0" applyNumberFormat="1" applyFont="1" applyAlignment="1">
      <alignment horizontal="left" indent="1"/>
    </xf>
    <xf numFmtId="0" fontId="7" fillId="0" borderId="44" xfId="0" applyFont="1" applyBorder="1"/>
    <xf numFmtId="0" fontId="7" fillId="0" borderId="45" xfId="0" applyFont="1" applyBorder="1" applyAlignment="1">
      <alignment horizontal="center"/>
    </xf>
    <xf numFmtId="164" fontId="7" fillId="4" borderId="46" xfId="0" applyNumberFormat="1" applyFont="1" applyFill="1" applyBorder="1" applyAlignment="1">
      <alignment horizontal="center"/>
    </xf>
    <xf numFmtId="1" fontId="7" fillId="0" borderId="57" xfId="0" applyNumberFormat="1" applyFont="1" applyFill="1" applyBorder="1" applyAlignment="1">
      <alignment horizontal="center"/>
    </xf>
    <xf numFmtId="0" fontId="7" fillId="4" borderId="47" xfId="0" applyFont="1" applyFill="1" applyBorder="1" applyAlignment="1">
      <alignment horizontal="right"/>
    </xf>
    <xf numFmtId="0" fontId="7" fillId="4" borderId="48" xfId="0" applyFont="1" applyFill="1" applyBorder="1" applyAlignment="1">
      <alignment horizontal="center"/>
    </xf>
    <xf numFmtId="164" fontId="7" fillId="4" borderId="49" xfId="0" applyNumberFormat="1" applyFont="1" applyFill="1" applyBorder="1" applyAlignment="1">
      <alignment horizontal="center"/>
    </xf>
    <xf numFmtId="1" fontId="7" fillId="0" borderId="58" xfId="3" applyNumberFormat="1" applyFont="1" applyFill="1" applyBorder="1" applyAlignment="1">
      <alignment horizontal="center"/>
    </xf>
    <xf numFmtId="0" fontId="8" fillId="6" borderId="0" xfId="0" applyFont="1" applyFill="1"/>
    <xf numFmtId="0" fontId="12" fillId="4" borderId="44" xfId="0" applyFont="1" applyFill="1" applyBorder="1" applyAlignment="1">
      <alignment horizontal="center" wrapText="1"/>
    </xf>
    <xf numFmtId="9" fontId="12" fillId="4" borderId="45" xfId="0" applyNumberFormat="1" applyFont="1" applyFill="1" applyBorder="1" applyAlignment="1">
      <alignment horizontal="center"/>
    </xf>
    <xf numFmtId="9" fontId="12" fillId="4" borderId="46" xfId="0" applyNumberFormat="1" applyFont="1" applyFill="1" applyBorder="1" applyAlignment="1">
      <alignment horizontal="center"/>
    </xf>
    <xf numFmtId="9" fontId="7" fillId="4" borderId="46" xfId="0" applyNumberFormat="1" applyFont="1" applyFill="1" applyBorder="1" applyAlignment="1">
      <alignment horizontal="center"/>
    </xf>
    <xf numFmtId="1" fontId="12" fillId="0" borderId="57" xfId="0" applyNumberFormat="1" applyFont="1" applyFill="1" applyBorder="1" applyAlignment="1">
      <alignment horizontal="center"/>
    </xf>
    <xf numFmtId="1" fontId="12" fillId="0" borderId="57" xfId="3" applyNumberFormat="1" applyFont="1" applyFill="1" applyBorder="1" applyAlignment="1">
      <alignment horizontal="center"/>
    </xf>
    <xf numFmtId="0" fontId="7" fillId="0" borderId="50" xfId="0" applyFont="1" applyBorder="1"/>
    <xf numFmtId="0" fontId="7" fillId="0" borderId="51" xfId="0" applyFont="1" applyBorder="1" applyAlignment="1">
      <alignment horizontal="center"/>
    </xf>
    <xf numFmtId="164" fontId="7" fillId="4" borderId="33" xfId="0" applyNumberFormat="1" applyFont="1" applyFill="1" applyBorder="1" applyAlignment="1">
      <alignment horizontal="center"/>
    </xf>
    <xf numFmtId="1" fontId="7" fillId="0" borderId="59" xfId="0" applyNumberFormat="1" applyFont="1" applyFill="1" applyBorder="1" applyAlignment="1">
      <alignment horizontal="center"/>
    </xf>
    <xf numFmtId="1" fontId="7" fillId="0" borderId="59" xfId="3" applyNumberFormat="1" applyFont="1" applyFill="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1" fontId="8" fillId="0" borderId="0" xfId="0" applyNumberFormat="1" applyFont="1" applyFill="1"/>
    <xf numFmtId="0" fontId="0" fillId="0" borderId="0" xfId="0" applyAlignment="1">
      <alignment wrapText="1"/>
    </xf>
    <xf numFmtId="0" fontId="0" fillId="0" borderId="0" xfId="0" applyAlignment="1">
      <alignment horizontal="center" vertical="center" wrapText="1"/>
    </xf>
    <xf numFmtId="164" fontId="8" fillId="7" borderId="40" xfId="2" applyNumberFormat="1" applyFont="1" applyFill="1" applyBorder="1" applyAlignment="1">
      <alignment horizontal="center"/>
    </xf>
    <xf numFmtId="164" fontId="7" fillId="7" borderId="40" xfId="2" applyNumberFormat="1" applyFont="1" applyFill="1" applyBorder="1" applyAlignment="1">
      <alignment horizontal="center"/>
    </xf>
    <xf numFmtId="164" fontId="8" fillId="7" borderId="40" xfId="0" applyNumberFormat="1" applyFont="1" applyFill="1" applyBorder="1" applyAlignment="1">
      <alignment horizontal="center"/>
    </xf>
    <xf numFmtId="164" fontId="10" fillId="7" borderId="40" xfId="2" applyNumberFormat="1" applyFont="1" applyFill="1" applyBorder="1" applyAlignment="1">
      <alignment horizontal="center"/>
    </xf>
    <xf numFmtId="164" fontId="7" fillId="7" borderId="40" xfId="0" applyNumberFormat="1" applyFont="1" applyFill="1" applyBorder="1" applyAlignment="1">
      <alignment horizontal="center"/>
    </xf>
    <xf numFmtId="164" fontId="7" fillId="3" borderId="49" xfId="2" applyNumberFormat="1" applyFont="1" applyFill="1" applyBorder="1" applyAlignment="1">
      <alignment horizontal="center"/>
    </xf>
    <xf numFmtId="9" fontId="12" fillId="3" borderId="46" xfId="2" applyNumberFormat="1" applyFont="1" applyFill="1" applyBorder="1" applyAlignment="1">
      <alignment horizontal="center"/>
    </xf>
    <xf numFmtId="0" fontId="0" fillId="0" borderId="0" xfId="0" applyAlignment="1">
      <alignment wrapText="1"/>
    </xf>
    <xf numFmtId="0" fontId="0" fillId="0" borderId="0" xfId="0" applyAlignment="1">
      <alignment horizontal="center" vertical="center" wrapText="1"/>
    </xf>
    <xf numFmtId="10" fontId="0" fillId="0" borderId="16" xfId="0" applyNumberFormat="1" applyFont="1" applyBorder="1" applyAlignment="1">
      <alignment horizontal="center"/>
    </xf>
    <xf numFmtId="10" fontId="0" fillId="0" borderId="6" xfId="0" applyNumberFormat="1" applyBorder="1" applyAlignment="1">
      <alignment horizontal="center"/>
    </xf>
    <xf numFmtId="9" fontId="0" fillId="0" borderId="0" xfId="0" applyNumberFormat="1"/>
    <xf numFmtId="10" fontId="0" fillId="0" borderId="0" xfId="0" applyNumberFormat="1"/>
    <xf numFmtId="10" fontId="0" fillId="0" borderId="6" xfId="1" applyNumberFormat="1" applyFont="1" applyBorder="1"/>
    <xf numFmtId="10" fontId="2" fillId="0" borderId="9" xfId="1" applyNumberFormat="1" applyFont="1" applyBorder="1"/>
    <xf numFmtId="0" fontId="0" fillId="0" borderId="14" xfId="0" applyFill="1" applyBorder="1" applyAlignment="1">
      <alignment horizontal="center"/>
    </xf>
    <xf numFmtId="0" fontId="0" fillId="0" borderId="0" xfId="0" applyNumberFormat="1" applyFill="1" applyBorder="1" applyAlignment="1">
      <alignment horizontal="center"/>
    </xf>
    <xf numFmtId="0" fontId="0" fillId="0" borderId="0" xfId="0" applyAlignment="1">
      <alignment horizontal="left"/>
    </xf>
    <xf numFmtId="0" fontId="0" fillId="0" borderId="0" xfId="0" applyNumberFormat="1"/>
    <xf numFmtId="10" fontId="0" fillId="0" borderId="6" xfId="0" applyNumberFormat="1" applyFont="1" applyBorder="1" applyAlignment="1">
      <alignment horizontal="center"/>
    </xf>
    <xf numFmtId="0" fontId="2" fillId="0" borderId="9" xfId="0" applyFont="1" applyBorder="1"/>
    <xf numFmtId="0" fontId="2" fillId="2" borderId="17" xfId="0" applyFont="1" applyFill="1" applyBorder="1" applyAlignment="1">
      <alignment horizontal="left"/>
    </xf>
    <xf numFmtId="0" fontId="2" fillId="2" borderId="18" xfId="0" applyNumberFormat="1" applyFont="1" applyFill="1" applyBorder="1"/>
    <xf numFmtId="10" fontId="0" fillId="0" borderId="9" xfId="0" applyNumberFormat="1" applyBorder="1" applyAlignment="1">
      <alignment horizontal="center"/>
    </xf>
    <xf numFmtId="10" fontId="0" fillId="0" borderId="15" xfId="1" applyNumberFormat="1" applyFont="1" applyBorder="1"/>
    <xf numFmtId="10" fontId="0" fillId="0" borderId="19" xfId="1" applyNumberFormat="1" applyFont="1" applyBorder="1"/>
    <xf numFmtId="0" fontId="0" fillId="0" borderId="19" xfId="0" applyBorder="1"/>
    <xf numFmtId="0" fontId="0" fillId="0" borderId="60" xfId="0" applyBorder="1"/>
    <xf numFmtId="0" fontId="0" fillId="0" borderId="61" xfId="0" applyBorder="1" applyAlignment="1">
      <alignment horizontal="left"/>
    </xf>
    <xf numFmtId="0" fontId="0" fillId="0" borderId="10" xfId="0" applyNumberFormat="1" applyBorder="1"/>
    <xf numFmtId="0" fontId="0" fillId="0" borderId="14" xfId="0" applyBorder="1" applyAlignment="1">
      <alignment horizontal="left"/>
    </xf>
    <xf numFmtId="0" fontId="0" fillId="0" borderId="0" xfId="0" applyNumberFormat="1" applyBorder="1"/>
    <xf numFmtId="0" fontId="2" fillId="2" borderId="62" xfId="0" applyFont="1" applyFill="1" applyBorder="1" applyAlignment="1">
      <alignment horizontal="left"/>
    </xf>
    <xf numFmtId="0" fontId="2" fillId="2" borderId="63" xfId="0" applyNumberFormat="1" applyFont="1" applyFill="1" applyBorder="1"/>
    <xf numFmtId="10" fontId="2" fillId="0" borderId="19" xfId="1" applyNumberFormat="1" applyFont="1" applyBorder="1"/>
    <xf numFmtId="0" fontId="0" fillId="0" borderId="0" xfId="0" pivotButton="1"/>
    <xf numFmtId="0" fontId="0" fillId="0" borderId="0" xfId="0" applyFont="1" applyBorder="1"/>
    <xf numFmtId="164" fontId="0" fillId="0" borderId="6" xfId="0" applyNumberFormat="1" applyFont="1" applyBorder="1" applyAlignment="1">
      <alignment horizontal="center"/>
    </xf>
    <xf numFmtId="0" fontId="0" fillId="0" borderId="0" xfId="0" applyFont="1" applyBorder="1" applyAlignment="1">
      <alignment horizontal="center"/>
    </xf>
    <xf numFmtId="0" fontId="0" fillId="0" borderId="0" xfId="0" applyNumberFormat="1" applyAlignment="1">
      <alignment horizontal="center"/>
    </xf>
    <xf numFmtId="0" fontId="2" fillId="2" borderId="18" xfId="0" applyNumberFormat="1" applyFont="1" applyFill="1" applyBorder="1" applyAlignment="1">
      <alignment horizontal="center"/>
    </xf>
    <xf numFmtId="9" fontId="2" fillId="2" borderId="9" xfId="0" applyNumberFormat="1" applyFont="1" applyFill="1" applyBorder="1" applyAlignment="1">
      <alignment horizontal="center"/>
    </xf>
    <xf numFmtId="164" fontId="0" fillId="0" borderId="19" xfId="1" applyNumberFormat="1" applyFont="1" applyBorder="1" applyAlignment="1">
      <alignment horizontal="center"/>
    </xf>
    <xf numFmtId="9" fontId="2" fillId="2" borderId="64" xfId="0" applyNumberFormat="1" applyFont="1" applyFill="1" applyBorder="1" applyAlignment="1">
      <alignment horizontal="center"/>
    </xf>
    <xf numFmtId="0" fontId="2" fillId="2" borderId="63" xfId="0" applyNumberFormat="1" applyFont="1" applyFill="1" applyBorder="1" applyAlignment="1">
      <alignment horizontal="center"/>
    </xf>
    <xf numFmtId="0" fontId="6"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14" fillId="0" borderId="0" xfId="0" applyFont="1" applyFill="1" applyAlignment="1">
      <alignment horizontal="center" vertical="center" wrapText="1"/>
    </xf>
    <xf numFmtId="0" fontId="0" fillId="0" borderId="0" xfId="0" applyAlignment="1">
      <alignment horizontal="center" vertical="center" wrapText="1"/>
    </xf>
    <xf numFmtId="0" fontId="5" fillId="4" borderId="52" xfId="0" applyFont="1" applyFill="1" applyBorder="1" applyAlignment="1">
      <alignment horizontal="center"/>
    </xf>
    <xf numFmtId="0" fontId="5" fillId="4" borderId="38" xfId="0" applyFont="1" applyFill="1" applyBorder="1" applyAlignment="1">
      <alignment horizontal="center"/>
    </xf>
    <xf numFmtId="0" fontId="0" fillId="0" borderId="38" xfId="0" applyBorder="1" applyAlignment="1">
      <alignment horizontal="center"/>
    </xf>
    <xf numFmtId="0" fontId="5" fillId="5" borderId="24" xfId="0" applyFont="1" applyFill="1" applyBorder="1" applyAlignment="1">
      <alignment horizontal="center"/>
    </xf>
    <xf numFmtId="0" fontId="5" fillId="5" borderId="26" xfId="0" applyFont="1" applyFill="1" applyBorder="1" applyAlignment="1">
      <alignment horizontal="center"/>
    </xf>
    <xf numFmtId="164" fontId="7" fillId="4" borderId="53" xfId="0" applyNumberFormat="1" applyFont="1" applyFill="1" applyBorder="1" applyAlignment="1">
      <alignment horizontal="center"/>
    </xf>
    <xf numFmtId="164" fontId="7" fillId="4" borderId="54" xfId="0" applyNumberFormat="1" applyFont="1" applyFill="1" applyBorder="1" applyAlignment="1">
      <alignment horizontal="center"/>
    </xf>
    <xf numFmtId="0" fontId="0" fillId="0" borderId="54" xfId="0" applyBorder="1" applyAlignment="1"/>
    <xf numFmtId="0" fontId="7" fillId="4" borderId="55" xfId="0" applyFont="1" applyFill="1" applyBorder="1" applyAlignment="1">
      <alignment horizontal="center"/>
    </xf>
    <xf numFmtId="0" fontId="7" fillId="4" borderId="43" xfId="0" applyFont="1" applyFill="1" applyBorder="1" applyAlignment="1">
      <alignment horizontal="center"/>
    </xf>
    <xf numFmtId="0" fontId="0" fillId="0" borderId="43" xfId="0" applyBorder="1" applyAlignment="1">
      <alignment horizontal="center"/>
    </xf>
    <xf numFmtId="0" fontId="0" fillId="0" borderId="40" xfId="0" applyBorder="1" applyAlignment="1">
      <alignment horizontal="center"/>
    </xf>
  </cellXfs>
  <cellStyles count="4">
    <cellStyle name="Comma" xfId="3" builtinId="3"/>
    <cellStyle name="Normal" xfId="0" builtinId="0"/>
    <cellStyle name="Normal 2" xfId="2"/>
    <cellStyle name="Percent" xfId="1"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6065403590195E-2"/>
          <c:y val="5.6997933596924601E-2"/>
          <c:w val="0.598244196534367"/>
          <c:h val="0.90246140677104303"/>
        </c:manualLayout>
      </c:layout>
      <c:pieChart>
        <c:varyColors val="1"/>
        <c:ser>
          <c:idx val="1"/>
          <c:order val="0"/>
          <c:explosion val="11"/>
          <c:dLbls>
            <c:dLbl>
              <c:idx val="0"/>
              <c:layout>
                <c:manualLayout>
                  <c:x val="-0.11371550721108301"/>
                  <c:y val="-0.145226029695075"/>
                </c:manualLayout>
              </c:layout>
              <c:tx>
                <c:rich>
                  <a:bodyPr/>
                  <a:lstStyle/>
                  <a:p>
                    <a:r>
                      <a:rPr lang="en-US"/>
                      <a:t>63%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E02-4A70-892D-D2C18FCE702D}"/>
                </c:ext>
              </c:extLst>
            </c:dLbl>
            <c:dLbl>
              <c:idx val="2"/>
              <c:layout>
                <c:manualLayout>
                  <c:x val="6.4510331891064199E-2"/>
                  <c:y val="-3.85353298740275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02-4A70-892D-D2C18FCE702D}"/>
                </c:ext>
              </c:extLst>
            </c:dLbl>
            <c:dLbl>
              <c:idx val="4"/>
              <c:layout/>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E02-4A70-892D-D2C18FCE702D}"/>
                </c:ext>
              </c:extLst>
            </c:dLbl>
            <c:dLbl>
              <c:idx val="5"/>
              <c:layout/>
              <c:tx>
                <c:rich>
                  <a:bodyPr/>
                  <a:lstStyle/>
                  <a:p>
                    <a:r>
                      <a:rPr lang="en-US"/>
                      <a:t>9.4%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E02-4A70-892D-D2C18FCE702D}"/>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'Geo2018'!$K$1:$K$6</c:f>
              <c:strCache>
                <c:ptCount val="6"/>
                <c:pt idx="0">
                  <c:v>PA</c:v>
                </c:pt>
                <c:pt idx="1">
                  <c:v>MD</c:v>
                </c:pt>
                <c:pt idx="2">
                  <c:v>NJ</c:v>
                </c:pt>
                <c:pt idx="3">
                  <c:v>NY</c:v>
                </c:pt>
                <c:pt idx="4">
                  <c:v>OTHER</c:v>
                </c:pt>
                <c:pt idx="5">
                  <c:v>FOREIGN COUNTRIES</c:v>
                </c:pt>
              </c:strCache>
            </c:strRef>
          </c:cat>
          <c:val>
            <c:numRef>
              <c:f>'Geo2018'!$L$1:$L$6</c:f>
              <c:numCache>
                <c:formatCode>0%</c:formatCode>
                <c:ptCount val="6"/>
                <c:pt idx="0">
                  <c:v>0.63363572923935796</c:v>
                </c:pt>
                <c:pt idx="1">
                  <c:v>5.7920446615491977E-2</c:v>
                </c:pt>
                <c:pt idx="2">
                  <c:v>5.2337752965805999E-2</c:v>
                </c:pt>
                <c:pt idx="3">
                  <c:v>3.0006978367062107E-2</c:v>
                </c:pt>
                <c:pt idx="4">
                  <c:v>0.13189113747383113</c:v>
                </c:pt>
                <c:pt idx="5">
                  <c:v>9.4207955338450805E-2</c:v>
                </c:pt>
              </c:numCache>
            </c:numRef>
          </c:val>
          <c:extLst>
            <c:ext xmlns:c16="http://schemas.microsoft.com/office/drawing/2014/chart" uri="{C3380CC4-5D6E-409C-BE32-E72D297353CC}">
              <c16:uniqueId val="{00000004-EE02-4A70-892D-D2C18FCE702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9204689451549306"/>
          <c:y val="4.5816418596665485E-2"/>
          <c:w val="0.25937796570564398"/>
          <c:h val="0.69170719865842079"/>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39833660810901E-2"/>
          <c:y val="1.29318599123608E-4"/>
          <c:w val="0.37836310370135401"/>
          <c:h val="0.77314814814814803"/>
        </c:manualLayout>
      </c:layout>
      <c:pieChart>
        <c:varyColors val="1"/>
        <c:ser>
          <c:idx val="1"/>
          <c:order val="0"/>
          <c:explosion val="11"/>
          <c:dLbls>
            <c:dLbl>
              <c:idx val="0"/>
              <c:layout>
                <c:manualLayout>
                  <c:x val="-0.11371550721108301"/>
                  <c:y val="-0.145226029695075"/>
                </c:manualLayout>
              </c:layout>
              <c:tx>
                <c:rich>
                  <a:bodyPr/>
                  <a:lstStyle/>
                  <a:p>
                    <a:r>
                      <a:rPr lang="en-US"/>
                      <a:t>60%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A3-457B-A24F-599201DBAFE7}"/>
                </c:ext>
              </c:extLst>
            </c:dLbl>
            <c:dLbl>
              <c:idx val="2"/>
              <c:layout>
                <c:manualLayout>
                  <c:x val="6.74667316070027E-2"/>
                  <c:y val="-8.46003744215578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A3-457B-A24F-599201DBAFE7}"/>
                </c:ext>
              </c:extLst>
            </c:dLbl>
            <c:dLbl>
              <c:idx val="4"/>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A3-457B-A24F-599201DBAFE7}"/>
                </c:ext>
              </c:extLst>
            </c:dLbl>
            <c:dLbl>
              <c:idx val="5"/>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A3-457B-A24F-599201DBAFE7}"/>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'Geo &amp; Eth 2013'!$N$1:$N$6</c:f>
              <c:strCache>
                <c:ptCount val="6"/>
                <c:pt idx="0">
                  <c:v>PA</c:v>
                </c:pt>
                <c:pt idx="1">
                  <c:v>MD</c:v>
                </c:pt>
                <c:pt idx="2">
                  <c:v>NJ</c:v>
                </c:pt>
                <c:pt idx="3">
                  <c:v>NY</c:v>
                </c:pt>
                <c:pt idx="4">
                  <c:v>OTHER</c:v>
                </c:pt>
                <c:pt idx="5">
                  <c:v>FOREIGN COUNTRIES</c:v>
                </c:pt>
              </c:strCache>
            </c:strRef>
          </c:cat>
          <c:val>
            <c:numRef>
              <c:f>'Geo &amp; Eth 2013'!$P$1:$P$6</c:f>
              <c:numCache>
                <c:formatCode>0%</c:formatCode>
                <c:ptCount val="6"/>
                <c:pt idx="0">
                  <c:v>0.58593272171253818</c:v>
                </c:pt>
                <c:pt idx="1">
                  <c:v>6.4831804281345565E-2</c:v>
                </c:pt>
                <c:pt idx="2">
                  <c:v>3.9755351681957186E-2</c:v>
                </c:pt>
                <c:pt idx="3">
                  <c:v>5.4434250764525995E-2</c:v>
                </c:pt>
                <c:pt idx="4">
                  <c:v>6.9113149847094796E-2</c:v>
                </c:pt>
                <c:pt idx="5">
                  <c:v>0.11253822629969419</c:v>
                </c:pt>
              </c:numCache>
            </c:numRef>
          </c:val>
          <c:extLst>
            <c:ext xmlns:c16="http://schemas.microsoft.com/office/drawing/2014/chart" uri="{C3380CC4-5D6E-409C-BE32-E72D297353CC}">
              <c16:uniqueId val="{00000004-7EA3-457B-A24F-599201DBAFE7}"/>
            </c:ext>
          </c:extLst>
        </c:ser>
        <c:ser>
          <c:idx val="0"/>
          <c:order val="1"/>
          <c:cat>
            <c:strRef>
              <c:f>'Geo &amp; Eth 2013'!$N$1:$N$6</c:f>
              <c:strCache>
                <c:ptCount val="6"/>
                <c:pt idx="0">
                  <c:v>PA</c:v>
                </c:pt>
                <c:pt idx="1">
                  <c:v>MD</c:v>
                </c:pt>
                <c:pt idx="2">
                  <c:v>NJ</c:v>
                </c:pt>
                <c:pt idx="3">
                  <c:v>NY</c:v>
                </c:pt>
                <c:pt idx="4">
                  <c:v>OTHER</c:v>
                </c:pt>
                <c:pt idx="5">
                  <c:v>FOREIGN COUNTRIES</c:v>
                </c:pt>
              </c:strCache>
            </c:strRef>
          </c:cat>
          <c:val>
            <c:numRef>
              <c:f>'Geo &amp; Eth 2013'!$P$1:$P$6</c:f>
              <c:numCache>
                <c:formatCode>0%</c:formatCode>
                <c:ptCount val="6"/>
                <c:pt idx="0">
                  <c:v>0.58593272171253818</c:v>
                </c:pt>
                <c:pt idx="1">
                  <c:v>6.4831804281345565E-2</c:v>
                </c:pt>
                <c:pt idx="2">
                  <c:v>3.9755351681957186E-2</c:v>
                </c:pt>
                <c:pt idx="3">
                  <c:v>5.4434250764525995E-2</c:v>
                </c:pt>
                <c:pt idx="4">
                  <c:v>6.9113149847094796E-2</c:v>
                </c:pt>
                <c:pt idx="5">
                  <c:v>0.11253822629969419</c:v>
                </c:pt>
              </c:numCache>
            </c:numRef>
          </c:val>
          <c:extLst>
            <c:ext xmlns:c16="http://schemas.microsoft.com/office/drawing/2014/chart" uri="{C3380CC4-5D6E-409C-BE32-E72D297353CC}">
              <c16:uniqueId val="{00000005-7EA3-457B-A24F-599201DBAFE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0631205777507704"/>
          <c:y val="3.6083944442566997E-2"/>
          <c:w val="0.28366956192331599"/>
          <c:h val="0.6575608005539490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39833660810901E-2"/>
          <c:y val="1.29318599123608E-4"/>
          <c:w val="0.37836310370135401"/>
          <c:h val="0.77314814814814803"/>
        </c:manualLayout>
      </c:layout>
      <c:pieChart>
        <c:varyColors val="1"/>
        <c:ser>
          <c:idx val="1"/>
          <c:order val="0"/>
          <c:explosion val="11"/>
          <c:dLbls>
            <c:dLbl>
              <c:idx val="0"/>
              <c:layout>
                <c:manualLayout>
                  <c:x val="-0.11371550721108301"/>
                  <c:y val="-0.1452260296950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23-4B51-AD3D-4848462FFD3D}"/>
                </c:ext>
              </c:extLst>
            </c:dLbl>
            <c:dLbl>
              <c:idx val="2"/>
              <c:layout>
                <c:manualLayout>
                  <c:x val="6.74667316070027E-2"/>
                  <c:y val="-8.46003744215578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23-4B51-AD3D-4848462FFD3D}"/>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'Geo &amp; Eth 2013'!$N$1:$N$6</c:f>
              <c:strCache>
                <c:ptCount val="6"/>
                <c:pt idx="0">
                  <c:v>PA</c:v>
                </c:pt>
                <c:pt idx="1">
                  <c:v>MD</c:v>
                </c:pt>
                <c:pt idx="2">
                  <c:v>NJ</c:v>
                </c:pt>
                <c:pt idx="3">
                  <c:v>NY</c:v>
                </c:pt>
                <c:pt idx="4">
                  <c:v>OTHER</c:v>
                </c:pt>
                <c:pt idx="5">
                  <c:v>FOREIGN COUNTRIES</c:v>
                </c:pt>
              </c:strCache>
            </c:strRef>
          </c:cat>
          <c:val>
            <c:numRef>
              <c:f>'Geo &amp; Eth 2013'!$P$1:$P$6</c:f>
              <c:numCache>
                <c:formatCode>0%</c:formatCode>
                <c:ptCount val="6"/>
                <c:pt idx="0">
                  <c:v>0.58593272171253818</c:v>
                </c:pt>
                <c:pt idx="1">
                  <c:v>6.4831804281345565E-2</c:v>
                </c:pt>
                <c:pt idx="2">
                  <c:v>3.9755351681957186E-2</c:v>
                </c:pt>
                <c:pt idx="3">
                  <c:v>5.4434250764525995E-2</c:v>
                </c:pt>
                <c:pt idx="4">
                  <c:v>6.9113149847094796E-2</c:v>
                </c:pt>
                <c:pt idx="5">
                  <c:v>0.11253822629969419</c:v>
                </c:pt>
              </c:numCache>
            </c:numRef>
          </c:val>
          <c:extLst>
            <c:ext xmlns:c16="http://schemas.microsoft.com/office/drawing/2014/chart" uri="{C3380CC4-5D6E-409C-BE32-E72D297353CC}">
              <c16:uniqueId val="{00000002-B723-4B51-AD3D-4848462FFD3D}"/>
            </c:ext>
          </c:extLst>
        </c:ser>
        <c:ser>
          <c:idx val="0"/>
          <c:order val="1"/>
          <c:cat>
            <c:strRef>
              <c:f>'Geo &amp; Eth 2013'!$N$1:$N$6</c:f>
              <c:strCache>
                <c:ptCount val="6"/>
                <c:pt idx="0">
                  <c:v>PA</c:v>
                </c:pt>
                <c:pt idx="1">
                  <c:v>MD</c:v>
                </c:pt>
                <c:pt idx="2">
                  <c:v>NJ</c:v>
                </c:pt>
                <c:pt idx="3">
                  <c:v>NY</c:v>
                </c:pt>
                <c:pt idx="4">
                  <c:v>OTHER</c:v>
                </c:pt>
                <c:pt idx="5">
                  <c:v>FOREIGN COUNTRIES</c:v>
                </c:pt>
              </c:strCache>
            </c:strRef>
          </c:cat>
          <c:val>
            <c:numRef>
              <c:f>'Geo &amp; Eth 2013'!$P$1:$P$6</c:f>
              <c:numCache>
                <c:formatCode>0%</c:formatCode>
                <c:ptCount val="6"/>
                <c:pt idx="0">
                  <c:v>0.58593272171253818</c:v>
                </c:pt>
                <c:pt idx="1">
                  <c:v>6.4831804281345565E-2</c:v>
                </c:pt>
                <c:pt idx="2">
                  <c:v>3.9755351681957186E-2</c:v>
                </c:pt>
                <c:pt idx="3">
                  <c:v>5.4434250764525995E-2</c:v>
                </c:pt>
                <c:pt idx="4">
                  <c:v>6.9113149847094796E-2</c:v>
                </c:pt>
                <c:pt idx="5">
                  <c:v>0.11253822629969419</c:v>
                </c:pt>
              </c:numCache>
            </c:numRef>
          </c:val>
          <c:extLst>
            <c:ext xmlns:c16="http://schemas.microsoft.com/office/drawing/2014/chart" uri="{C3380CC4-5D6E-409C-BE32-E72D297353CC}">
              <c16:uniqueId val="{00000003-B723-4B51-AD3D-4848462FFD3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0631205777507704"/>
          <c:y val="3.6083944442566997E-2"/>
          <c:w val="0.28366956192331599"/>
          <c:h val="0.6575608005539490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39833660810901E-2"/>
          <c:y val="1.29318599123608E-4"/>
          <c:w val="0.37836310370135401"/>
          <c:h val="0.77314814814814803"/>
        </c:manualLayout>
      </c:layout>
      <c:pieChart>
        <c:varyColors val="1"/>
        <c:ser>
          <c:idx val="1"/>
          <c:order val="0"/>
          <c:explosion val="13"/>
          <c:dLbls>
            <c:dLbl>
              <c:idx val="4"/>
              <c:tx>
                <c:rich>
                  <a:bodyPr/>
                  <a:lstStyle/>
                  <a:p>
                    <a:r>
                      <a:rPr lang="en-US"/>
                      <a:t>6.0%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DC-4982-81FE-D55E74780CFD}"/>
                </c:ext>
              </c:extLst>
            </c:dLbl>
            <c:dLbl>
              <c:idx val="5"/>
              <c:tx>
                <c:rich>
                  <a:bodyPr/>
                  <a:lstStyle/>
                  <a:p>
                    <a:r>
                      <a:rPr lang="en-US"/>
                      <a:t>9.5%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DC-4982-81FE-D55E74780CFD}"/>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'Geo &amp; Eth 2012'!$N$1:$N$6</c:f>
              <c:strCache>
                <c:ptCount val="6"/>
                <c:pt idx="0">
                  <c:v>PA</c:v>
                </c:pt>
                <c:pt idx="1">
                  <c:v>MD</c:v>
                </c:pt>
                <c:pt idx="2">
                  <c:v>NJ</c:v>
                </c:pt>
                <c:pt idx="3">
                  <c:v>NY</c:v>
                </c:pt>
                <c:pt idx="4">
                  <c:v>OTHER</c:v>
                </c:pt>
                <c:pt idx="5">
                  <c:v>FOREIGN COUNTRIES</c:v>
                </c:pt>
              </c:strCache>
            </c:strRef>
          </c:cat>
          <c:val>
            <c:numRef>
              <c:f>'Geo &amp; Eth 2012'!$P$1:$P$6</c:f>
              <c:numCache>
                <c:formatCode>0.00%</c:formatCode>
                <c:ptCount val="6"/>
                <c:pt idx="0" formatCode="0%">
                  <c:v>0.61</c:v>
                </c:pt>
                <c:pt idx="1">
                  <c:v>6.8000000000000005E-2</c:v>
                </c:pt>
                <c:pt idx="2">
                  <c:v>4.1000000000000002E-2</c:v>
                </c:pt>
                <c:pt idx="3">
                  <c:v>4.3999999999999997E-2</c:v>
                </c:pt>
                <c:pt idx="4">
                  <c:v>7.0000000000000007E-2</c:v>
                </c:pt>
                <c:pt idx="5">
                  <c:v>9.2999999999999999E-2</c:v>
                </c:pt>
              </c:numCache>
            </c:numRef>
          </c:val>
          <c:extLst>
            <c:ext xmlns:c16="http://schemas.microsoft.com/office/drawing/2014/chart" uri="{C3380CC4-5D6E-409C-BE32-E72D297353CC}">
              <c16:uniqueId val="{00000002-99DC-4982-81FE-D55E74780CF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39982663338008501"/>
          <c:y val="0.15625583260425799"/>
          <c:w val="0.243997728563316"/>
          <c:h val="0.50230314960629896"/>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Religious Preferences for 2012</a:t>
            </a:r>
          </a:p>
        </c:rich>
      </c:tx>
      <c:overlay val="0"/>
    </c:title>
    <c:autoTitleDeleted val="0"/>
    <c:plotArea>
      <c:layout/>
      <c:lineChart>
        <c:grouping val="standard"/>
        <c:varyColors val="0"/>
        <c:ser>
          <c:idx val="0"/>
          <c:order val="0"/>
          <c:tx>
            <c:v>2012</c:v>
          </c:tx>
          <c:cat>
            <c:strRef>
              <c:f>'Religion 2012'!$A$56:$A$60</c:f>
              <c:strCache>
                <c:ptCount val="5"/>
                <c:pt idx="0">
                  <c:v>Protestant</c:v>
                </c:pt>
                <c:pt idx="1">
                  <c:v>Catholic </c:v>
                </c:pt>
                <c:pt idx="2">
                  <c:v>Jewish </c:v>
                </c:pt>
                <c:pt idx="3">
                  <c:v>Other </c:v>
                </c:pt>
                <c:pt idx="4">
                  <c:v>Agnostic </c:v>
                </c:pt>
              </c:strCache>
            </c:strRef>
          </c:cat>
          <c:val>
            <c:numRef>
              <c:f>'Religion 2012'!$B$56:$B$60</c:f>
              <c:numCache>
                <c:formatCode>0.0%</c:formatCode>
                <c:ptCount val="5"/>
                <c:pt idx="0">
                  <c:v>0.58399999999999996</c:v>
                </c:pt>
                <c:pt idx="1">
                  <c:v>0.28699999999999998</c:v>
                </c:pt>
                <c:pt idx="2">
                  <c:v>0.03</c:v>
                </c:pt>
                <c:pt idx="3">
                  <c:v>4.7E-2</c:v>
                </c:pt>
                <c:pt idx="4">
                  <c:v>5.0999999999999997E-2</c:v>
                </c:pt>
              </c:numCache>
            </c:numRef>
          </c:val>
          <c:smooth val="0"/>
          <c:extLst>
            <c:ext xmlns:c16="http://schemas.microsoft.com/office/drawing/2014/chart" uri="{C3380CC4-5D6E-409C-BE32-E72D297353CC}">
              <c16:uniqueId val="{00000000-6B92-4722-8BA9-934E5F937366}"/>
            </c:ext>
          </c:extLst>
        </c:ser>
        <c:dLbls>
          <c:showLegendKey val="0"/>
          <c:showVal val="0"/>
          <c:showCatName val="0"/>
          <c:showSerName val="0"/>
          <c:showPercent val="0"/>
          <c:showBubbleSize val="0"/>
        </c:dLbls>
        <c:marker val="1"/>
        <c:smooth val="0"/>
        <c:axId val="-1469700608"/>
        <c:axId val="-1469688784"/>
      </c:lineChart>
      <c:catAx>
        <c:axId val="-1469700608"/>
        <c:scaling>
          <c:orientation val="minMax"/>
        </c:scaling>
        <c:delete val="0"/>
        <c:axPos val="b"/>
        <c:numFmt formatCode="General" sourceLinked="0"/>
        <c:majorTickMark val="out"/>
        <c:minorTickMark val="none"/>
        <c:tickLblPos val="nextTo"/>
        <c:crossAx val="-1469688784"/>
        <c:crosses val="autoZero"/>
        <c:auto val="1"/>
        <c:lblAlgn val="ctr"/>
        <c:lblOffset val="100"/>
        <c:noMultiLvlLbl val="0"/>
      </c:catAx>
      <c:valAx>
        <c:axId val="-1469688784"/>
        <c:scaling>
          <c:orientation val="minMax"/>
        </c:scaling>
        <c:delete val="0"/>
        <c:axPos val="l"/>
        <c:majorGridlines/>
        <c:numFmt formatCode="0.0%" sourceLinked="1"/>
        <c:majorTickMark val="out"/>
        <c:minorTickMark val="none"/>
        <c:tickLblPos val="nextTo"/>
        <c:crossAx val="-1469700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192944804551401E-2"/>
          <c:y val="0.15745212670334"/>
          <c:w val="0.69804536863831301"/>
          <c:h val="0.75103498364074395"/>
        </c:manualLayout>
      </c:layout>
      <c:lineChart>
        <c:grouping val="standard"/>
        <c:varyColors val="0"/>
        <c:ser>
          <c:idx val="0"/>
          <c:order val="0"/>
          <c:tx>
            <c:strRef>
              <c:f>'Pref 2012'!$AK$52</c:f>
              <c:strCache>
                <c:ptCount val="1"/>
                <c:pt idx="0">
                  <c:v>Protestant</c:v>
                </c:pt>
              </c:strCache>
            </c:strRef>
          </c:tx>
          <c:cat>
            <c:numRef>
              <c:f>'Pref 2012'!$AP$51:$AU$51</c:f>
              <c:numCache>
                <c:formatCode>General</c:formatCode>
                <c:ptCount val="6"/>
                <c:pt idx="0">
                  <c:v>2006</c:v>
                </c:pt>
                <c:pt idx="1">
                  <c:v>2007</c:v>
                </c:pt>
                <c:pt idx="2">
                  <c:v>2008</c:v>
                </c:pt>
                <c:pt idx="3">
                  <c:v>2009</c:v>
                </c:pt>
                <c:pt idx="4">
                  <c:v>2010</c:v>
                </c:pt>
                <c:pt idx="5">
                  <c:v>2011</c:v>
                </c:pt>
              </c:numCache>
            </c:numRef>
          </c:cat>
          <c:val>
            <c:numRef>
              <c:f>'Pref 2012'!$AP$52:$AU$52</c:f>
              <c:numCache>
                <c:formatCode>0.00%</c:formatCode>
                <c:ptCount val="6"/>
                <c:pt idx="0">
                  <c:v>0.57953281423804226</c:v>
                </c:pt>
                <c:pt idx="1">
                  <c:v>0.63300000000000001</c:v>
                </c:pt>
                <c:pt idx="2">
                  <c:v>0.59699999999999998</c:v>
                </c:pt>
                <c:pt idx="3">
                  <c:v>0.59599999999999997</c:v>
                </c:pt>
                <c:pt idx="4">
                  <c:v>0.59963768115942029</c:v>
                </c:pt>
                <c:pt idx="5" formatCode="0.0%">
                  <c:v>0.38729999999999998</c:v>
                </c:pt>
              </c:numCache>
            </c:numRef>
          </c:val>
          <c:smooth val="0"/>
          <c:extLst>
            <c:ext xmlns:c16="http://schemas.microsoft.com/office/drawing/2014/chart" uri="{C3380CC4-5D6E-409C-BE32-E72D297353CC}">
              <c16:uniqueId val="{00000000-9E2F-4802-8C5D-ABB20A9CF88F}"/>
            </c:ext>
          </c:extLst>
        </c:ser>
        <c:ser>
          <c:idx val="1"/>
          <c:order val="1"/>
          <c:tx>
            <c:strRef>
              <c:f>'Pref 2012'!$AK$53</c:f>
              <c:strCache>
                <c:ptCount val="1"/>
                <c:pt idx="0">
                  <c:v>Catholic</c:v>
                </c:pt>
              </c:strCache>
            </c:strRef>
          </c:tx>
          <c:cat>
            <c:numRef>
              <c:f>'Pref 2012'!$AP$51:$AU$51</c:f>
              <c:numCache>
                <c:formatCode>General</c:formatCode>
                <c:ptCount val="6"/>
                <c:pt idx="0">
                  <c:v>2006</c:v>
                </c:pt>
                <c:pt idx="1">
                  <c:v>2007</c:v>
                </c:pt>
                <c:pt idx="2">
                  <c:v>2008</c:v>
                </c:pt>
                <c:pt idx="3">
                  <c:v>2009</c:v>
                </c:pt>
                <c:pt idx="4">
                  <c:v>2010</c:v>
                </c:pt>
                <c:pt idx="5">
                  <c:v>2011</c:v>
                </c:pt>
              </c:numCache>
            </c:numRef>
          </c:cat>
          <c:val>
            <c:numRef>
              <c:f>'Pref 2012'!$AP$53:$AU$53</c:f>
              <c:numCache>
                <c:formatCode>0.00%</c:formatCode>
                <c:ptCount val="6"/>
                <c:pt idx="0">
                  <c:v>0.34371523915461621</c:v>
                </c:pt>
                <c:pt idx="1">
                  <c:v>0.28899999999999998</c:v>
                </c:pt>
                <c:pt idx="2">
                  <c:v>0.29399999999999998</c:v>
                </c:pt>
                <c:pt idx="3">
                  <c:v>0.28899999999999998</c:v>
                </c:pt>
                <c:pt idx="4">
                  <c:v>0.28351449275362317</c:v>
                </c:pt>
                <c:pt idx="5" formatCode="0.0%">
                  <c:v>0.188</c:v>
                </c:pt>
              </c:numCache>
            </c:numRef>
          </c:val>
          <c:smooth val="0"/>
          <c:extLst>
            <c:ext xmlns:c16="http://schemas.microsoft.com/office/drawing/2014/chart" uri="{C3380CC4-5D6E-409C-BE32-E72D297353CC}">
              <c16:uniqueId val="{00000001-9E2F-4802-8C5D-ABB20A9CF88F}"/>
            </c:ext>
          </c:extLst>
        </c:ser>
        <c:ser>
          <c:idx val="2"/>
          <c:order val="2"/>
          <c:tx>
            <c:strRef>
              <c:f>'Pref 2012'!$AK$54</c:f>
              <c:strCache>
                <c:ptCount val="1"/>
                <c:pt idx="0">
                  <c:v>Jewish</c:v>
                </c:pt>
              </c:strCache>
            </c:strRef>
          </c:tx>
          <c:cat>
            <c:numRef>
              <c:f>'Pref 2012'!$AP$51:$AU$51</c:f>
              <c:numCache>
                <c:formatCode>General</c:formatCode>
                <c:ptCount val="6"/>
                <c:pt idx="0">
                  <c:v>2006</c:v>
                </c:pt>
                <c:pt idx="1">
                  <c:v>2007</c:v>
                </c:pt>
                <c:pt idx="2">
                  <c:v>2008</c:v>
                </c:pt>
                <c:pt idx="3">
                  <c:v>2009</c:v>
                </c:pt>
                <c:pt idx="4">
                  <c:v>2010</c:v>
                </c:pt>
                <c:pt idx="5">
                  <c:v>2011</c:v>
                </c:pt>
              </c:numCache>
            </c:numRef>
          </c:cat>
          <c:val>
            <c:numRef>
              <c:f>'Pref 2012'!$AP$54:$AU$54</c:f>
              <c:numCache>
                <c:formatCode>0.00%</c:formatCode>
                <c:ptCount val="6"/>
                <c:pt idx="0">
                  <c:v>2.3359288097886542E-2</c:v>
                </c:pt>
                <c:pt idx="1">
                  <c:v>0.02</c:v>
                </c:pt>
                <c:pt idx="2">
                  <c:v>1.7000000000000001E-2</c:v>
                </c:pt>
                <c:pt idx="3">
                  <c:v>2.5000000000000001E-2</c:v>
                </c:pt>
                <c:pt idx="4">
                  <c:v>1.8115942028985508E-2</c:v>
                </c:pt>
                <c:pt idx="5" formatCode="0.0%">
                  <c:v>1.7999999999999999E-2</c:v>
                </c:pt>
              </c:numCache>
            </c:numRef>
          </c:val>
          <c:smooth val="0"/>
          <c:extLst>
            <c:ext xmlns:c16="http://schemas.microsoft.com/office/drawing/2014/chart" uri="{C3380CC4-5D6E-409C-BE32-E72D297353CC}">
              <c16:uniqueId val="{00000002-9E2F-4802-8C5D-ABB20A9CF88F}"/>
            </c:ext>
          </c:extLst>
        </c:ser>
        <c:ser>
          <c:idx val="3"/>
          <c:order val="3"/>
          <c:tx>
            <c:strRef>
              <c:f>'Pref 2012'!$AK$55</c:f>
              <c:strCache>
                <c:ptCount val="1"/>
                <c:pt idx="0">
                  <c:v>Other</c:v>
                </c:pt>
              </c:strCache>
            </c:strRef>
          </c:tx>
          <c:cat>
            <c:numRef>
              <c:f>'Pref 2012'!$AP$51:$AU$51</c:f>
              <c:numCache>
                <c:formatCode>General</c:formatCode>
                <c:ptCount val="6"/>
                <c:pt idx="0">
                  <c:v>2006</c:v>
                </c:pt>
                <c:pt idx="1">
                  <c:v>2007</c:v>
                </c:pt>
                <c:pt idx="2">
                  <c:v>2008</c:v>
                </c:pt>
                <c:pt idx="3">
                  <c:v>2009</c:v>
                </c:pt>
                <c:pt idx="4">
                  <c:v>2010</c:v>
                </c:pt>
                <c:pt idx="5">
                  <c:v>2011</c:v>
                </c:pt>
              </c:numCache>
            </c:numRef>
          </c:cat>
          <c:val>
            <c:numRef>
              <c:f>'Pref 2012'!$AP$55:$AU$55</c:f>
              <c:numCache>
                <c:formatCode>0.00%</c:formatCode>
                <c:ptCount val="6"/>
                <c:pt idx="0">
                  <c:v>5.2280311457174641E-2</c:v>
                </c:pt>
                <c:pt idx="1">
                  <c:v>4.9000000000000002E-2</c:v>
                </c:pt>
                <c:pt idx="2">
                  <c:v>7.1999999999999995E-2</c:v>
                </c:pt>
                <c:pt idx="3">
                  <c:v>5.8000000000000003E-2</c:v>
                </c:pt>
                <c:pt idx="4">
                  <c:v>5.3442028985507248E-2</c:v>
                </c:pt>
                <c:pt idx="5" formatCode="0.0%">
                  <c:v>4.5999999999999999E-2</c:v>
                </c:pt>
              </c:numCache>
            </c:numRef>
          </c:val>
          <c:smooth val="0"/>
          <c:extLst>
            <c:ext xmlns:c16="http://schemas.microsoft.com/office/drawing/2014/chart" uri="{C3380CC4-5D6E-409C-BE32-E72D297353CC}">
              <c16:uniqueId val="{00000003-9E2F-4802-8C5D-ABB20A9CF88F}"/>
            </c:ext>
          </c:extLst>
        </c:ser>
        <c:ser>
          <c:idx val="4"/>
          <c:order val="4"/>
          <c:tx>
            <c:strRef>
              <c:f>'Pref 2012'!$AK$56</c:f>
              <c:strCache>
                <c:ptCount val="1"/>
                <c:pt idx="0">
                  <c:v>Agnostic</c:v>
                </c:pt>
              </c:strCache>
            </c:strRef>
          </c:tx>
          <c:cat>
            <c:numRef>
              <c:f>'Pref 2012'!$AP$51:$AU$51</c:f>
              <c:numCache>
                <c:formatCode>General</c:formatCode>
                <c:ptCount val="6"/>
                <c:pt idx="0">
                  <c:v>2006</c:v>
                </c:pt>
                <c:pt idx="1">
                  <c:v>2007</c:v>
                </c:pt>
                <c:pt idx="2">
                  <c:v>2008</c:v>
                </c:pt>
                <c:pt idx="3">
                  <c:v>2009</c:v>
                </c:pt>
                <c:pt idx="4">
                  <c:v>2010</c:v>
                </c:pt>
                <c:pt idx="5">
                  <c:v>2011</c:v>
                </c:pt>
              </c:numCache>
            </c:numRef>
          </c:cat>
          <c:val>
            <c:numRef>
              <c:f>'Pref 2012'!$AP$56:$AU$56</c:f>
              <c:numCache>
                <c:formatCode>0.00%</c:formatCode>
                <c:ptCount val="6"/>
                <c:pt idx="0">
                  <c:v>1E-3</c:v>
                </c:pt>
                <c:pt idx="1">
                  <c:v>8.9999999999999993E-3</c:v>
                </c:pt>
                <c:pt idx="2">
                  <c:v>0.02</c:v>
                </c:pt>
                <c:pt idx="3">
                  <c:v>3.2000000000000001E-2</c:v>
                </c:pt>
                <c:pt idx="4">
                  <c:v>4.5289855072463768E-2</c:v>
                </c:pt>
                <c:pt idx="5" formatCode="0.0%">
                  <c:v>3.7999999999999999E-2</c:v>
                </c:pt>
              </c:numCache>
            </c:numRef>
          </c:val>
          <c:smooth val="0"/>
          <c:extLst>
            <c:ext xmlns:c16="http://schemas.microsoft.com/office/drawing/2014/chart" uri="{C3380CC4-5D6E-409C-BE32-E72D297353CC}">
              <c16:uniqueId val="{00000004-9E2F-4802-8C5D-ABB20A9CF88F}"/>
            </c:ext>
          </c:extLst>
        </c:ser>
        <c:dLbls>
          <c:showLegendKey val="0"/>
          <c:showVal val="0"/>
          <c:showCatName val="0"/>
          <c:showSerName val="0"/>
          <c:showPercent val="0"/>
          <c:showBubbleSize val="0"/>
        </c:dLbls>
        <c:marker val="1"/>
        <c:smooth val="0"/>
        <c:axId val="-1469602608"/>
        <c:axId val="-1469600288"/>
      </c:lineChart>
      <c:catAx>
        <c:axId val="-1469602608"/>
        <c:scaling>
          <c:orientation val="minMax"/>
        </c:scaling>
        <c:delete val="0"/>
        <c:axPos val="b"/>
        <c:numFmt formatCode="General" sourceLinked="1"/>
        <c:majorTickMark val="out"/>
        <c:minorTickMark val="none"/>
        <c:tickLblPos val="nextTo"/>
        <c:crossAx val="-1469600288"/>
        <c:crosses val="autoZero"/>
        <c:auto val="1"/>
        <c:lblAlgn val="ctr"/>
        <c:lblOffset val="100"/>
        <c:noMultiLvlLbl val="0"/>
      </c:catAx>
      <c:valAx>
        <c:axId val="-1469600288"/>
        <c:scaling>
          <c:orientation val="minMax"/>
        </c:scaling>
        <c:delete val="0"/>
        <c:axPos val="l"/>
        <c:majorGridlines/>
        <c:numFmt formatCode="0%" sourceLinked="0"/>
        <c:majorTickMark val="out"/>
        <c:minorTickMark val="none"/>
        <c:tickLblPos val="nextTo"/>
        <c:crossAx val="-1469602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39833660810901E-2"/>
          <c:y val="1.29318599123608E-4"/>
          <c:w val="0.37836310370135401"/>
          <c:h val="0.77314814814814803"/>
        </c:manualLayout>
      </c:layout>
      <c:pieChart>
        <c:varyColors val="1"/>
        <c:ser>
          <c:idx val="1"/>
          <c:order val="0"/>
          <c:explosion val="13"/>
          <c:dLbls>
            <c:dLbl>
              <c:idx val="4"/>
              <c:tx>
                <c:rich>
                  <a:bodyPr/>
                  <a:lstStyle/>
                  <a:p>
                    <a:r>
                      <a:rPr lang="en-US"/>
                      <a:t>6.0%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E1-4308-A9A0-048602DBB319}"/>
                </c:ext>
              </c:extLst>
            </c:dLbl>
            <c:dLbl>
              <c:idx val="5"/>
              <c:tx>
                <c:rich>
                  <a:bodyPr/>
                  <a:lstStyle/>
                  <a:p>
                    <a:r>
                      <a:rPr lang="en-US"/>
                      <a:t>9.5%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E1-4308-A9A0-048602DBB319}"/>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[2]Sheet1!$D$18:$D$23</c:f>
              <c:strCache>
                <c:ptCount val="6"/>
                <c:pt idx="0">
                  <c:v>PA</c:v>
                </c:pt>
                <c:pt idx="1">
                  <c:v>MD</c:v>
                </c:pt>
                <c:pt idx="2">
                  <c:v>NJ</c:v>
                </c:pt>
                <c:pt idx="3">
                  <c:v>NY</c:v>
                </c:pt>
                <c:pt idx="4">
                  <c:v>Other States (29) </c:v>
                </c:pt>
                <c:pt idx="5">
                  <c:v>Foreign Countries (43)</c:v>
                </c:pt>
              </c:strCache>
            </c:strRef>
          </c:cat>
          <c:val>
            <c:numRef>
              <c:f>[2]Sheet1!$E$18:$E$23</c:f>
              <c:numCache>
                <c:formatCode>General</c:formatCode>
                <c:ptCount val="6"/>
                <c:pt idx="0">
                  <c:v>0.61699999999999999</c:v>
                </c:pt>
                <c:pt idx="1">
                  <c:v>7.2999999999999995E-2</c:v>
                </c:pt>
                <c:pt idx="2">
                  <c:v>4.3999999999999997E-2</c:v>
                </c:pt>
                <c:pt idx="3">
                  <c:v>4.2999999999999997E-2</c:v>
                </c:pt>
                <c:pt idx="4">
                  <c:v>6.4799999999999996E-2</c:v>
                </c:pt>
                <c:pt idx="5">
                  <c:v>9.5000000000000001E-2</c:v>
                </c:pt>
              </c:numCache>
            </c:numRef>
          </c:val>
          <c:extLst>
            <c:ext xmlns:c16="http://schemas.microsoft.com/office/drawing/2014/chart" uri="{C3380CC4-5D6E-409C-BE32-E72D297353CC}">
              <c16:uniqueId val="{00000002-EBE1-4308-A9A0-048602DBB31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39982663338008501"/>
          <c:y val="0.15625583260425799"/>
          <c:w val="0.243997728563316"/>
          <c:h val="0.50230314960629896"/>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Religious Preferences for 2011</a:t>
            </a:r>
          </a:p>
        </c:rich>
      </c:tx>
      <c:overlay val="0"/>
    </c:title>
    <c:autoTitleDeleted val="0"/>
    <c:plotArea>
      <c:layout/>
      <c:lineChart>
        <c:grouping val="standard"/>
        <c:varyColors val="0"/>
        <c:ser>
          <c:idx val="0"/>
          <c:order val="0"/>
          <c:tx>
            <c:v>2011</c:v>
          </c:tx>
          <c:cat>
            <c:strRef>
              <c:f>'Religion 2011 '!$A$56:$A$60</c:f>
              <c:strCache>
                <c:ptCount val="5"/>
                <c:pt idx="0">
                  <c:v>Protestant</c:v>
                </c:pt>
                <c:pt idx="1">
                  <c:v>Catholic </c:v>
                </c:pt>
                <c:pt idx="2">
                  <c:v>Jewish </c:v>
                </c:pt>
                <c:pt idx="3">
                  <c:v>Other </c:v>
                </c:pt>
                <c:pt idx="4">
                  <c:v>Agnostic </c:v>
                </c:pt>
              </c:strCache>
            </c:strRef>
          </c:cat>
          <c:val>
            <c:numRef>
              <c:f>'Religion 2011 '!$B$56:$B$60</c:f>
              <c:numCache>
                <c:formatCode>0.0%</c:formatCode>
                <c:ptCount val="5"/>
                <c:pt idx="0">
                  <c:v>0.38729999999999998</c:v>
                </c:pt>
                <c:pt idx="1">
                  <c:v>0.188</c:v>
                </c:pt>
                <c:pt idx="2">
                  <c:v>1.7999999999999999E-2</c:v>
                </c:pt>
                <c:pt idx="3">
                  <c:v>4.5999999999999999E-2</c:v>
                </c:pt>
                <c:pt idx="4">
                  <c:v>3.7999999999999999E-2</c:v>
                </c:pt>
              </c:numCache>
            </c:numRef>
          </c:val>
          <c:smooth val="0"/>
          <c:extLst>
            <c:ext xmlns:c16="http://schemas.microsoft.com/office/drawing/2014/chart" uri="{C3380CC4-5D6E-409C-BE32-E72D297353CC}">
              <c16:uniqueId val="{00000000-8B45-4EE2-85D0-80812422CE92}"/>
            </c:ext>
          </c:extLst>
        </c:ser>
        <c:dLbls>
          <c:showLegendKey val="0"/>
          <c:showVal val="0"/>
          <c:showCatName val="0"/>
          <c:showSerName val="0"/>
          <c:showPercent val="0"/>
          <c:showBubbleSize val="0"/>
        </c:dLbls>
        <c:marker val="1"/>
        <c:smooth val="0"/>
        <c:axId val="-1471676448"/>
        <c:axId val="-1471674128"/>
      </c:lineChart>
      <c:catAx>
        <c:axId val="-1471676448"/>
        <c:scaling>
          <c:orientation val="minMax"/>
        </c:scaling>
        <c:delete val="0"/>
        <c:axPos val="b"/>
        <c:numFmt formatCode="General" sourceLinked="0"/>
        <c:majorTickMark val="out"/>
        <c:minorTickMark val="none"/>
        <c:tickLblPos val="nextTo"/>
        <c:crossAx val="-1471674128"/>
        <c:crosses val="autoZero"/>
        <c:auto val="1"/>
        <c:lblAlgn val="ctr"/>
        <c:lblOffset val="100"/>
        <c:noMultiLvlLbl val="0"/>
      </c:catAx>
      <c:valAx>
        <c:axId val="-1471674128"/>
        <c:scaling>
          <c:orientation val="minMax"/>
        </c:scaling>
        <c:delete val="0"/>
        <c:axPos val="l"/>
        <c:majorGridlines/>
        <c:numFmt formatCode="0.0%" sourceLinked="1"/>
        <c:majorTickMark val="out"/>
        <c:minorTickMark val="none"/>
        <c:tickLblPos val="nextTo"/>
        <c:crossAx val="-14716764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192944804551401E-2"/>
          <c:y val="0.15745212670334"/>
          <c:w val="0.69804536863831301"/>
          <c:h val="0.75103498364074395"/>
        </c:manualLayout>
      </c:layout>
      <c:lineChart>
        <c:grouping val="standard"/>
        <c:varyColors val="0"/>
        <c:ser>
          <c:idx val="0"/>
          <c:order val="0"/>
          <c:tx>
            <c:strRef>
              <c:f>'Pref 2011'!$AK$52</c:f>
              <c:strCache>
                <c:ptCount val="1"/>
                <c:pt idx="0">
                  <c:v>Protestant</c:v>
                </c:pt>
              </c:strCache>
            </c:strRef>
          </c:tx>
          <c:cat>
            <c:numRef>
              <c:f>'Pref 2011'!$AP$51:$AU$51</c:f>
              <c:numCache>
                <c:formatCode>General</c:formatCode>
                <c:ptCount val="6"/>
                <c:pt idx="0">
                  <c:v>2006</c:v>
                </c:pt>
                <c:pt idx="1">
                  <c:v>2007</c:v>
                </c:pt>
                <c:pt idx="2">
                  <c:v>2008</c:v>
                </c:pt>
                <c:pt idx="3">
                  <c:v>2009</c:v>
                </c:pt>
                <c:pt idx="4">
                  <c:v>2010</c:v>
                </c:pt>
                <c:pt idx="5">
                  <c:v>2011</c:v>
                </c:pt>
              </c:numCache>
            </c:numRef>
          </c:cat>
          <c:val>
            <c:numRef>
              <c:f>'Pref 2011'!$AP$52:$AU$52</c:f>
              <c:numCache>
                <c:formatCode>0.00%</c:formatCode>
                <c:ptCount val="6"/>
                <c:pt idx="0">
                  <c:v>0.57953281423804226</c:v>
                </c:pt>
                <c:pt idx="1">
                  <c:v>0.63300000000000001</c:v>
                </c:pt>
                <c:pt idx="2">
                  <c:v>0.59699999999999998</c:v>
                </c:pt>
                <c:pt idx="3">
                  <c:v>0.59599999999999997</c:v>
                </c:pt>
                <c:pt idx="4">
                  <c:v>0.59963768115942029</c:v>
                </c:pt>
                <c:pt idx="5" formatCode="0.0%">
                  <c:v>0.38729999999999998</c:v>
                </c:pt>
              </c:numCache>
            </c:numRef>
          </c:val>
          <c:smooth val="0"/>
          <c:extLst>
            <c:ext xmlns:c16="http://schemas.microsoft.com/office/drawing/2014/chart" uri="{C3380CC4-5D6E-409C-BE32-E72D297353CC}">
              <c16:uniqueId val="{00000000-2239-42D8-9438-954018473D66}"/>
            </c:ext>
          </c:extLst>
        </c:ser>
        <c:ser>
          <c:idx val="1"/>
          <c:order val="1"/>
          <c:tx>
            <c:strRef>
              <c:f>'Pref 2011'!$AK$53</c:f>
              <c:strCache>
                <c:ptCount val="1"/>
                <c:pt idx="0">
                  <c:v>Catholic</c:v>
                </c:pt>
              </c:strCache>
            </c:strRef>
          </c:tx>
          <c:cat>
            <c:numRef>
              <c:f>'Pref 2011'!$AP$51:$AU$51</c:f>
              <c:numCache>
                <c:formatCode>General</c:formatCode>
                <c:ptCount val="6"/>
                <c:pt idx="0">
                  <c:v>2006</c:v>
                </c:pt>
                <c:pt idx="1">
                  <c:v>2007</c:v>
                </c:pt>
                <c:pt idx="2">
                  <c:v>2008</c:v>
                </c:pt>
                <c:pt idx="3">
                  <c:v>2009</c:v>
                </c:pt>
                <c:pt idx="4">
                  <c:v>2010</c:v>
                </c:pt>
                <c:pt idx="5">
                  <c:v>2011</c:v>
                </c:pt>
              </c:numCache>
            </c:numRef>
          </c:cat>
          <c:val>
            <c:numRef>
              <c:f>'Pref 2011'!$AP$53:$AU$53</c:f>
              <c:numCache>
                <c:formatCode>0.00%</c:formatCode>
                <c:ptCount val="6"/>
                <c:pt idx="0">
                  <c:v>0.34371523915461621</c:v>
                </c:pt>
                <c:pt idx="1">
                  <c:v>0.28899999999999998</c:v>
                </c:pt>
                <c:pt idx="2">
                  <c:v>0.29399999999999998</c:v>
                </c:pt>
                <c:pt idx="3">
                  <c:v>0.28899999999999998</c:v>
                </c:pt>
                <c:pt idx="4">
                  <c:v>0.28351449275362317</c:v>
                </c:pt>
                <c:pt idx="5" formatCode="0.0%">
                  <c:v>0.188</c:v>
                </c:pt>
              </c:numCache>
            </c:numRef>
          </c:val>
          <c:smooth val="0"/>
          <c:extLst>
            <c:ext xmlns:c16="http://schemas.microsoft.com/office/drawing/2014/chart" uri="{C3380CC4-5D6E-409C-BE32-E72D297353CC}">
              <c16:uniqueId val="{00000001-2239-42D8-9438-954018473D66}"/>
            </c:ext>
          </c:extLst>
        </c:ser>
        <c:ser>
          <c:idx val="2"/>
          <c:order val="2"/>
          <c:tx>
            <c:strRef>
              <c:f>'Pref 2011'!$AK$54</c:f>
              <c:strCache>
                <c:ptCount val="1"/>
                <c:pt idx="0">
                  <c:v>Jewish</c:v>
                </c:pt>
              </c:strCache>
            </c:strRef>
          </c:tx>
          <c:cat>
            <c:numRef>
              <c:f>'Pref 2011'!$AP$51:$AU$51</c:f>
              <c:numCache>
                <c:formatCode>General</c:formatCode>
                <c:ptCount val="6"/>
                <c:pt idx="0">
                  <c:v>2006</c:v>
                </c:pt>
                <c:pt idx="1">
                  <c:v>2007</c:v>
                </c:pt>
                <c:pt idx="2">
                  <c:v>2008</c:v>
                </c:pt>
                <c:pt idx="3">
                  <c:v>2009</c:v>
                </c:pt>
                <c:pt idx="4">
                  <c:v>2010</c:v>
                </c:pt>
                <c:pt idx="5">
                  <c:v>2011</c:v>
                </c:pt>
              </c:numCache>
            </c:numRef>
          </c:cat>
          <c:val>
            <c:numRef>
              <c:f>'Pref 2011'!$AP$54:$AU$54</c:f>
              <c:numCache>
                <c:formatCode>0.00%</c:formatCode>
                <c:ptCount val="6"/>
                <c:pt idx="0">
                  <c:v>2.3359288097886542E-2</c:v>
                </c:pt>
                <c:pt idx="1">
                  <c:v>0.02</c:v>
                </c:pt>
                <c:pt idx="2">
                  <c:v>1.7000000000000001E-2</c:v>
                </c:pt>
                <c:pt idx="3">
                  <c:v>2.5000000000000001E-2</c:v>
                </c:pt>
                <c:pt idx="4">
                  <c:v>1.8115942028985508E-2</c:v>
                </c:pt>
                <c:pt idx="5" formatCode="0.0%">
                  <c:v>1.7999999999999999E-2</c:v>
                </c:pt>
              </c:numCache>
            </c:numRef>
          </c:val>
          <c:smooth val="0"/>
          <c:extLst>
            <c:ext xmlns:c16="http://schemas.microsoft.com/office/drawing/2014/chart" uri="{C3380CC4-5D6E-409C-BE32-E72D297353CC}">
              <c16:uniqueId val="{00000002-2239-42D8-9438-954018473D66}"/>
            </c:ext>
          </c:extLst>
        </c:ser>
        <c:ser>
          <c:idx val="3"/>
          <c:order val="3"/>
          <c:tx>
            <c:strRef>
              <c:f>'Pref 2011'!$AK$55</c:f>
              <c:strCache>
                <c:ptCount val="1"/>
                <c:pt idx="0">
                  <c:v>Other</c:v>
                </c:pt>
              </c:strCache>
            </c:strRef>
          </c:tx>
          <c:cat>
            <c:numRef>
              <c:f>'Pref 2011'!$AP$51:$AU$51</c:f>
              <c:numCache>
                <c:formatCode>General</c:formatCode>
                <c:ptCount val="6"/>
                <c:pt idx="0">
                  <c:v>2006</c:v>
                </c:pt>
                <c:pt idx="1">
                  <c:v>2007</c:v>
                </c:pt>
                <c:pt idx="2">
                  <c:v>2008</c:v>
                </c:pt>
                <c:pt idx="3">
                  <c:v>2009</c:v>
                </c:pt>
                <c:pt idx="4">
                  <c:v>2010</c:v>
                </c:pt>
                <c:pt idx="5">
                  <c:v>2011</c:v>
                </c:pt>
              </c:numCache>
            </c:numRef>
          </c:cat>
          <c:val>
            <c:numRef>
              <c:f>'Pref 2011'!$AP$55:$AU$55</c:f>
              <c:numCache>
                <c:formatCode>0.00%</c:formatCode>
                <c:ptCount val="6"/>
                <c:pt idx="0">
                  <c:v>5.2280311457174641E-2</c:v>
                </c:pt>
                <c:pt idx="1">
                  <c:v>4.9000000000000002E-2</c:v>
                </c:pt>
                <c:pt idx="2">
                  <c:v>7.1999999999999995E-2</c:v>
                </c:pt>
                <c:pt idx="3">
                  <c:v>5.8000000000000003E-2</c:v>
                </c:pt>
                <c:pt idx="4">
                  <c:v>5.3442028985507248E-2</c:v>
                </c:pt>
                <c:pt idx="5" formatCode="0.0%">
                  <c:v>4.5999999999999999E-2</c:v>
                </c:pt>
              </c:numCache>
            </c:numRef>
          </c:val>
          <c:smooth val="0"/>
          <c:extLst>
            <c:ext xmlns:c16="http://schemas.microsoft.com/office/drawing/2014/chart" uri="{C3380CC4-5D6E-409C-BE32-E72D297353CC}">
              <c16:uniqueId val="{00000003-2239-42D8-9438-954018473D66}"/>
            </c:ext>
          </c:extLst>
        </c:ser>
        <c:ser>
          <c:idx val="4"/>
          <c:order val="4"/>
          <c:tx>
            <c:strRef>
              <c:f>'Pref 2011'!$AK$56</c:f>
              <c:strCache>
                <c:ptCount val="1"/>
                <c:pt idx="0">
                  <c:v>Agnostic</c:v>
                </c:pt>
              </c:strCache>
            </c:strRef>
          </c:tx>
          <c:cat>
            <c:numRef>
              <c:f>'Pref 2011'!$AP$51:$AU$51</c:f>
              <c:numCache>
                <c:formatCode>General</c:formatCode>
                <c:ptCount val="6"/>
                <c:pt idx="0">
                  <c:v>2006</c:v>
                </c:pt>
                <c:pt idx="1">
                  <c:v>2007</c:v>
                </c:pt>
                <c:pt idx="2">
                  <c:v>2008</c:v>
                </c:pt>
                <c:pt idx="3">
                  <c:v>2009</c:v>
                </c:pt>
                <c:pt idx="4">
                  <c:v>2010</c:v>
                </c:pt>
                <c:pt idx="5">
                  <c:v>2011</c:v>
                </c:pt>
              </c:numCache>
            </c:numRef>
          </c:cat>
          <c:val>
            <c:numRef>
              <c:f>'Pref 2011'!$AP$56:$AU$56</c:f>
              <c:numCache>
                <c:formatCode>0.00%</c:formatCode>
                <c:ptCount val="6"/>
                <c:pt idx="0">
                  <c:v>1E-3</c:v>
                </c:pt>
                <c:pt idx="1">
                  <c:v>8.9999999999999993E-3</c:v>
                </c:pt>
                <c:pt idx="2">
                  <c:v>0.02</c:v>
                </c:pt>
                <c:pt idx="3">
                  <c:v>3.2000000000000001E-2</c:v>
                </c:pt>
                <c:pt idx="4">
                  <c:v>4.5289855072463768E-2</c:v>
                </c:pt>
                <c:pt idx="5" formatCode="0.0%">
                  <c:v>3.7999999999999999E-2</c:v>
                </c:pt>
              </c:numCache>
            </c:numRef>
          </c:val>
          <c:smooth val="0"/>
          <c:extLst>
            <c:ext xmlns:c16="http://schemas.microsoft.com/office/drawing/2014/chart" uri="{C3380CC4-5D6E-409C-BE32-E72D297353CC}">
              <c16:uniqueId val="{00000004-2239-42D8-9438-954018473D66}"/>
            </c:ext>
          </c:extLst>
        </c:ser>
        <c:dLbls>
          <c:showLegendKey val="0"/>
          <c:showVal val="0"/>
          <c:showCatName val="0"/>
          <c:showSerName val="0"/>
          <c:showPercent val="0"/>
          <c:showBubbleSize val="0"/>
        </c:dLbls>
        <c:marker val="1"/>
        <c:smooth val="0"/>
        <c:axId val="-1471551776"/>
        <c:axId val="-1471503776"/>
      </c:lineChart>
      <c:catAx>
        <c:axId val="-1471551776"/>
        <c:scaling>
          <c:orientation val="minMax"/>
        </c:scaling>
        <c:delete val="0"/>
        <c:axPos val="b"/>
        <c:numFmt formatCode="General" sourceLinked="1"/>
        <c:majorTickMark val="out"/>
        <c:minorTickMark val="none"/>
        <c:tickLblPos val="nextTo"/>
        <c:crossAx val="-1471503776"/>
        <c:crosses val="autoZero"/>
        <c:auto val="1"/>
        <c:lblAlgn val="ctr"/>
        <c:lblOffset val="100"/>
        <c:noMultiLvlLbl val="0"/>
      </c:catAx>
      <c:valAx>
        <c:axId val="-1471503776"/>
        <c:scaling>
          <c:orientation val="minMax"/>
        </c:scaling>
        <c:delete val="0"/>
        <c:axPos val="l"/>
        <c:majorGridlines/>
        <c:numFmt formatCode="0%" sourceLinked="0"/>
        <c:majorTickMark val="out"/>
        <c:minorTickMark val="none"/>
        <c:tickLblPos val="nextTo"/>
        <c:crossAx val="-1471551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295274</xdr:colOff>
      <xdr:row>0</xdr:row>
      <xdr:rowOff>171451</xdr:rowOff>
    </xdr:from>
    <xdr:to>
      <xdr:col>8</xdr:col>
      <xdr:colOff>295275</xdr:colOff>
      <xdr:row>14</xdr:row>
      <xdr:rowOff>88900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419100</xdr:colOff>
      <xdr:row>66</xdr:row>
      <xdr:rowOff>38100</xdr:rowOff>
    </xdr:from>
    <xdr:to>
      <xdr:col>17</xdr:col>
      <xdr:colOff>114300</xdr:colOff>
      <xdr:row>67</xdr:row>
      <xdr:rowOff>66675</xdr:rowOff>
    </xdr:to>
    <xdr:sp macro="" textlink="">
      <xdr:nvSpPr>
        <xdr:cNvPr id="2" name="Text Box 3"/>
        <xdr:cNvSpPr txBox="1">
          <a:spLocks noChangeArrowheads="1"/>
        </xdr:cNvSpPr>
      </xdr:nvSpPr>
      <xdr:spPr bwMode="auto">
        <a:xfrm>
          <a:off x="2066925" y="10725150"/>
          <a:ext cx="0" cy="190500"/>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xdr:txBody>
    </xdr:sp>
    <xdr:clientData/>
  </xdr:twoCellAnchor>
  <xdr:twoCellAnchor>
    <xdr:from>
      <xdr:col>16</xdr:col>
      <xdr:colOff>152400</xdr:colOff>
      <xdr:row>87</xdr:row>
      <xdr:rowOff>76200</xdr:rowOff>
    </xdr:from>
    <xdr:to>
      <xdr:col>17</xdr:col>
      <xdr:colOff>114300</xdr:colOff>
      <xdr:row>88</xdr:row>
      <xdr:rowOff>104775</xdr:rowOff>
    </xdr:to>
    <xdr:sp macro="" textlink="">
      <xdr:nvSpPr>
        <xdr:cNvPr id="3" name="Text Box 4"/>
        <xdr:cNvSpPr txBox="1">
          <a:spLocks noChangeArrowheads="1"/>
        </xdr:cNvSpPr>
      </xdr:nvSpPr>
      <xdr:spPr bwMode="auto">
        <a:xfrm>
          <a:off x="2066925" y="14163675"/>
          <a:ext cx="0" cy="190500"/>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xdr:txBody>
    </xdr:sp>
    <xdr:clientData/>
  </xdr:twoCellAnchor>
  <xdr:twoCellAnchor>
    <xdr:from>
      <xdr:col>16</xdr:col>
      <xdr:colOff>190500</xdr:colOff>
      <xdr:row>107</xdr:row>
      <xdr:rowOff>133350</xdr:rowOff>
    </xdr:from>
    <xdr:to>
      <xdr:col>17</xdr:col>
      <xdr:colOff>161925</xdr:colOff>
      <xdr:row>109</xdr:row>
      <xdr:rowOff>0</xdr:rowOff>
    </xdr:to>
    <xdr:sp macro="" textlink="">
      <xdr:nvSpPr>
        <xdr:cNvPr id="4" name="Text Box 5"/>
        <xdr:cNvSpPr txBox="1">
          <a:spLocks noChangeArrowheads="1"/>
        </xdr:cNvSpPr>
      </xdr:nvSpPr>
      <xdr:spPr bwMode="auto">
        <a:xfrm>
          <a:off x="2066925" y="17459325"/>
          <a:ext cx="0" cy="190500"/>
        </a:xfrm>
        <a:prstGeom prst="rect">
          <a:avLst/>
        </a:prstGeom>
        <a:noFill/>
        <a:ln w="9525">
          <a:noFill/>
          <a:miter lim="800000"/>
          <a:headEnd/>
          <a:tailEnd/>
        </a:ln>
      </xdr:spPr>
    </xdr:sp>
    <xdr:clientData/>
  </xdr:twoCellAnchor>
  <xdr:twoCellAnchor>
    <xdr:from>
      <xdr:col>16</xdr:col>
      <xdr:colOff>238125</xdr:colOff>
      <xdr:row>105</xdr:row>
      <xdr:rowOff>133350</xdr:rowOff>
    </xdr:from>
    <xdr:to>
      <xdr:col>17</xdr:col>
      <xdr:colOff>123825</xdr:colOff>
      <xdr:row>107</xdr:row>
      <xdr:rowOff>0</xdr:rowOff>
    </xdr:to>
    <xdr:sp macro="" textlink="">
      <xdr:nvSpPr>
        <xdr:cNvPr id="5" name="Text Box 6"/>
        <xdr:cNvSpPr txBox="1">
          <a:spLocks noChangeArrowheads="1"/>
        </xdr:cNvSpPr>
      </xdr:nvSpPr>
      <xdr:spPr bwMode="auto">
        <a:xfrm>
          <a:off x="2066925" y="17135475"/>
          <a:ext cx="0" cy="190500"/>
        </a:xfrm>
        <a:prstGeom prst="rect">
          <a:avLst/>
        </a:prstGeom>
        <a:noFill/>
        <a:ln w="9525">
          <a:noFill/>
          <a:miter lim="800000"/>
          <a:headEnd/>
          <a:tailEnd/>
        </a:ln>
      </xdr:spPr>
    </xdr:sp>
    <xdr:clientData/>
  </xdr:twoCellAnchor>
  <xdr:twoCellAnchor>
    <xdr:from>
      <xdr:col>1</xdr:col>
      <xdr:colOff>0</xdr:colOff>
      <xdr:row>88</xdr:row>
      <xdr:rowOff>30481</xdr:rowOff>
    </xdr:from>
    <xdr:to>
      <xdr:col>18</xdr:col>
      <xdr:colOff>523875</xdr:colOff>
      <xdr:row>88</xdr:row>
      <xdr:rowOff>76200</xdr:rowOff>
    </xdr:to>
    <xdr:sp macro="" textlink="">
      <xdr:nvSpPr>
        <xdr:cNvPr id="6" name="Text Box 10"/>
        <xdr:cNvSpPr txBox="1">
          <a:spLocks noChangeArrowheads="1"/>
        </xdr:cNvSpPr>
      </xdr:nvSpPr>
      <xdr:spPr bwMode="auto">
        <a:xfrm flipV="1">
          <a:off x="2066925" y="14279881"/>
          <a:ext cx="0" cy="45719"/>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Catholic</a:t>
          </a:r>
        </a:p>
      </xdr:txBody>
    </xdr:sp>
    <xdr:clientData/>
  </xdr:twoCellAnchor>
  <xdr:twoCellAnchor>
    <xdr:from>
      <xdr:col>17</xdr:col>
      <xdr:colOff>66675</xdr:colOff>
      <xdr:row>105</xdr:row>
      <xdr:rowOff>104775</xdr:rowOff>
    </xdr:from>
    <xdr:to>
      <xdr:col>18</xdr:col>
      <xdr:colOff>104775</xdr:colOff>
      <xdr:row>106</xdr:row>
      <xdr:rowOff>133350</xdr:rowOff>
    </xdr:to>
    <xdr:sp macro="" textlink="">
      <xdr:nvSpPr>
        <xdr:cNvPr id="7" name="Text Box 12"/>
        <xdr:cNvSpPr txBox="1">
          <a:spLocks noChangeArrowheads="1"/>
        </xdr:cNvSpPr>
      </xdr:nvSpPr>
      <xdr:spPr bwMode="auto">
        <a:xfrm>
          <a:off x="2066925" y="17106900"/>
          <a:ext cx="0" cy="190500"/>
        </a:xfrm>
        <a:prstGeom prst="rect">
          <a:avLst/>
        </a:prstGeom>
        <a:noFill/>
        <a:ln w="9525">
          <a:noFill/>
          <a:miter lim="800000"/>
          <a:headEnd/>
          <a:tailEnd/>
        </a:ln>
      </xdr:spPr>
    </xdr:sp>
    <xdr:clientData/>
  </xdr:twoCellAnchor>
  <xdr:twoCellAnchor>
    <xdr:from>
      <xdr:col>0</xdr:col>
      <xdr:colOff>238124</xdr:colOff>
      <xdr:row>60</xdr:row>
      <xdr:rowOff>47625</xdr:rowOff>
    </xdr:from>
    <xdr:to>
      <xdr:col>25</xdr:col>
      <xdr:colOff>542925</xdr:colOff>
      <xdr:row>85</xdr:row>
      <xdr:rowOff>152400</xdr:rowOff>
    </xdr:to>
    <xdr:graphicFrame macro="">
      <xdr:nvGraphicFramePr>
        <xdr:cNvPr id="10" name="Chart 9" title="Religious Preferences Over Tim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0.17069</cdr:x>
      <cdr:y>0.0345</cdr:y>
    </cdr:from>
    <cdr:to>
      <cdr:x>0.71087</cdr:x>
      <cdr:y>0.12859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09651" y="143280"/>
          <a:ext cx="3195138" cy="390757"/>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228598</xdr:colOff>
      <xdr:row>0</xdr:row>
      <xdr:rowOff>133351</xdr:rowOff>
    </xdr:from>
    <xdr:to>
      <xdr:col>9</xdr:col>
      <xdr:colOff>447675</xdr:colOff>
      <xdr:row>13</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447674</xdr:colOff>
      <xdr:row>0</xdr:row>
      <xdr:rowOff>114301</xdr:rowOff>
    </xdr:from>
    <xdr:to>
      <xdr:col>11</xdr:col>
      <xdr:colOff>190499</xdr:colOff>
      <xdr:row>11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0</xdr:row>
      <xdr:rowOff>66675</xdr:rowOff>
    </xdr:from>
    <xdr:to>
      <xdr:col>12</xdr:col>
      <xdr:colOff>157162</xdr:colOff>
      <xdr:row>11</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xdr:colOff>
      <xdr:row>8</xdr:row>
      <xdr:rowOff>9525</xdr:rowOff>
    </xdr:from>
    <xdr:to>
      <xdr:col>7</xdr:col>
      <xdr:colOff>100012</xdr:colOff>
      <xdr:row>22</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419100</xdr:colOff>
      <xdr:row>66</xdr:row>
      <xdr:rowOff>38100</xdr:rowOff>
    </xdr:from>
    <xdr:to>
      <xdr:col>17</xdr:col>
      <xdr:colOff>114300</xdr:colOff>
      <xdr:row>67</xdr:row>
      <xdr:rowOff>66675</xdr:rowOff>
    </xdr:to>
    <xdr:sp macro="" textlink="">
      <xdr:nvSpPr>
        <xdr:cNvPr id="2" name="Text Box 3"/>
        <xdr:cNvSpPr txBox="1">
          <a:spLocks noChangeArrowheads="1"/>
        </xdr:cNvSpPr>
      </xdr:nvSpPr>
      <xdr:spPr bwMode="auto">
        <a:xfrm>
          <a:off x="2066925" y="12515850"/>
          <a:ext cx="0" cy="190500"/>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xdr:txBody>
    </xdr:sp>
    <xdr:clientData/>
  </xdr:twoCellAnchor>
  <xdr:twoCellAnchor>
    <xdr:from>
      <xdr:col>16</xdr:col>
      <xdr:colOff>152400</xdr:colOff>
      <xdr:row>87</xdr:row>
      <xdr:rowOff>76200</xdr:rowOff>
    </xdr:from>
    <xdr:to>
      <xdr:col>17</xdr:col>
      <xdr:colOff>114300</xdr:colOff>
      <xdr:row>88</xdr:row>
      <xdr:rowOff>104775</xdr:rowOff>
    </xdr:to>
    <xdr:sp macro="" textlink="">
      <xdr:nvSpPr>
        <xdr:cNvPr id="3" name="Text Box 4"/>
        <xdr:cNvSpPr txBox="1">
          <a:spLocks noChangeArrowheads="1"/>
        </xdr:cNvSpPr>
      </xdr:nvSpPr>
      <xdr:spPr bwMode="auto">
        <a:xfrm>
          <a:off x="2066925" y="15954375"/>
          <a:ext cx="0" cy="190500"/>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xdr:txBody>
    </xdr:sp>
    <xdr:clientData/>
  </xdr:twoCellAnchor>
  <xdr:twoCellAnchor>
    <xdr:from>
      <xdr:col>16</xdr:col>
      <xdr:colOff>190500</xdr:colOff>
      <xdr:row>107</xdr:row>
      <xdr:rowOff>133350</xdr:rowOff>
    </xdr:from>
    <xdr:to>
      <xdr:col>17</xdr:col>
      <xdr:colOff>161925</xdr:colOff>
      <xdr:row>109</xdr:row>
      <xdr:rowOff>0</xdr:rowOff>
    </xdr:to>
    <xdr:sp macro="" textlink="">
      <xdr:nvSpPr>
        <xdr:cNvPr id="4" name="Text Box 5"/>
        <xdr:cNvSpPr txBox="1">
          <a:spLocks noChangeArrowheads="1"/>
        </xdr:cNvSpPr>
      </xdr:nvSpPr>
      <xdr:spPr bwMode="auto">
        <a:xfrm>
          <a:off x="2066925" y="19250025"/>
          <a:ext cx="0" cy="190500"/>
        </a:xfrm>
        <a:prstGeom prst="rect">
          <a:avLst/>
        </a:prstGeom>
        <a:noFill/>
        <a:ln w="9525">
          <a:noFill/>
          <a:miter lim="800000"/>
          <a:headEnd/>
          <a:tailEnd/>
        </a:ln>
      </xdr:spPr>
    </xdr:sp>
    <xdr:clientData/>
  </xdr:twoCellAnchor>
  <xdr:twoCellAnchor>
    <xdr:from>
      <xdr:col>16</xdr:col>
      <xdr:colOff>238125</xdr:colOff>
      <xdr:row>105</xdr:row>
      <xdr:rowOff>133350</xdr:rowOff>
    </xdr:from>
    <xdr:to>
      <xdr:col>17</xdr:col>
      <xdr:colOff>123825</xdr:colOff>
      <xdr:row>107</xdr:row>
      <xdr:rowOff>0</xdr:rowOff>
    </xdr:to>
    <xdr:sp macro="" textlink="">
      <xdr:nvSpPr>
        <xdr:cNvPr id="5" name="Text Box 6"/>
        <xdr:cNvSpPr txBox="1">
          <a:spLocks noChangeArrowheads="1"/>
        </xdr:cNvSpPr>
      </xdr:nvSpPr>
      <xdr:spPr bwMode="auto">
        <a:xfrm>
          <a:off x="2066925" y="18926175"/>
          <a:ext cx="0" cy="190500"/>
        </a:xfrm>
        <a:prstGeom prst="rect">
          <a:avLst/>
        </a:prstGeom>
        <a:noFill/>
        <a:ln w="9525">
          <a:noFill/>
          <a:miter lim="800000"/>
          <a:headEnd/>
          <a:tailEnd/>
        </a:ln>
      </xdr:spPr>
    </xdr:sp>
    <xdr:clientData/>
  </xdr:twoCellAnchor>
  <xdr:twoCellAnchor>
    <xdr:from>
      <xdr:col>1</xdr:col>
      <xdr:colOff>0</xdr:colOff>
      <xdr:row>88</xdr:row>
      <xdr:rowOff>30481</xdr:rowOff>
    </xdr:from>
    <xdr:to>
      <xdr:col>18</xdr:col>
      <xdr:colOff>523875</xdr:colOff>
      <xdr:row>88</xdr:row>
      <xdr:rowOff>76200</xdr:rowOff>
    </xdr:to>
    <xdr:sp macro="" textlink="">
      <xdr:nvSpPr>
        <xdr:cNvPr id="6" name="Text Box 10"/>
        <xdr:cNvSpPr txBox="1">
          <a:spLocks noChangeArrowheads="1"/>
        </xdr:cNvSpPr>
      </xdr:nvSpPr>
      <xdr:spPr bwMode="auto">
        <a:xfrm flipV="1">
          <a:off x="2066925" y="16070581"/>
          <a:ext cx="0" cy="45719"/>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Catholic</a:t>
          </a:r>
        </a:p>
      </xdr:txBody>
    </xdr:sp>
    <xdr:clientData/>
  </xdr:twoCellAnchor>
  <xdr:twoCellAnchor>
    <xdr:from>
      <xdr:col>17</xdr:col>
      <xdr:colOff>66675</xdr:colOff>
      <xdr:row>105</xdr:row>
      <xdr:rowOff>104775</xdr:rowOff>
    </xdr:from>
    <xdr:to>
      <xdr:col>18</xdr:col>
      <xdr:colOff>104775</xdr:colOff>
      <xdr:row>106</xdr:row>
      <xdr:rowOff>133350</xdr:rowOff>
    </xdr:to>
    <xdr:sp macro="" textlink="">
      <xdr:nvSpPr>
        <xdr:cNvPr id="7" name="Text Box 12"/>
        <xdr:cNvSpPr txBox="1">
          <a:spLocks noChangeArrowheads="1"/>
        </xdr:cNvSpPr>
      </xdr:nvSpPr>
      <xdr:spPr bwMode="auto">
        <a:xfrm>
          <a:off x="2066925" y="18897600"/>
          <a:ext cx="0" cy="190500"/>
        </a:xfrm>
        <a:prstGeom prst="rect">
          <a:avLst/>
        </a:prstGeom>
        <a:noFill/>
        <a:ln w="9525">
          <a:noFill/>
          <a:miter lim="800000"/>
          <a:headEnd/>
          <a:tailEnd/>
        </a:ln>
      </xdr:spPr>
    </xdr:sp>
    <xdr:clientData/>
  </xdr:twoCellAnchor>
  <xdr:twoCellAnchor>
    <xdr:from>
      <xdr:col>0</xdr:col>
      <xdr:colOff>238124</xdr:colOff>
      <xdr:row>60</xdr:row>
      <xdr:rowOff>47625</xdr:rowOff>
    </xdr:from>
    <xdr:to>
      <xdr:col>25</xdr:col>
      <xdr:colOff>542925</xdr:colOff>
      <xdr:row>85</xdr:row>
      <xdr:rowOff>152400</xdr:rowOff>
    </xdr:to>
    <xdr:graphicFrame macro="">
      <xdr:nvGraphicFramePr>
        <xdr:cNvPr id="8" name="Chart 7" title="Religious Preferences Over Tim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0.17069</cdr:x>
      <cdr:y>0.0345</cdr:y>
    </cdr:from>
    <cdr:to>
      <cdr:x>0.71087</cdr:x>
      <cdr:y>0.12859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09651" y="143280"/>
          <a:ext cx="3195138" cy="390757"/>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xdr:from>
      <xdr:col>3</xdr:col>
      <xdr:colOff>38100</xdr:colOff>
      <xdr:row>0</xdr:row>
      <xdr:rowOff>66675</xdr:rowOff>
    </xdr:from>
    <xdr:to>
      <xdr:col>12</xdr:col>
      <xdr:colOff>157162</xdr:colOff>
      <xdr:row>11</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xdr:colOff>
      <xdr:row>8</xdr:row>
      <xdr:rowOff>9525</xdr:rowOff>
    </xdr:from>
    <xdr:to>
      <xdr:col>7</xdr:col>
      <xdr:colOff>100012</xdr:colOff>
      <xdr:row>22</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tBook/FactBook%2011-12/Students/Religious%20Preferen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al/Factbook/Geo%20origins%20Fall2011%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FA 06-11"/>
      <sheetName val="Detail FA10"/>
      <sheetName val="Detail FA09"/>
      <sheetName val="Summary07"/>
      <sheetName val="Table07"/>
      <sheetName val="DetailDataFA07"/>
      <sheetName val="Summary06"/>
      <sheetName val="Table06"/>
      <sheetName val="DetailDataFA06"/>
      <sheetName val="Summary05"/>
      <sheetName val="ListAllFA05"/>
      <sheetName val="AllCatholicFa05"/>
      <sheetName val="ListAllFA04 (2)"/>
      <sheetName val="Summary04"/>
      <sheetName val="ListAllFA04"/>
      <sheetName val="Summary03"/>
      <sheetName val="ListFA03"/>
      <sheetName val="EthnicLIst03"/>
      <sheetName val="Summary02 "/>
      <sheetName val="Summary01"/>
      <sheetName val="Summary00"/>
      <sheetName val="2001"/>
      <sheetName val="2000"/>
      <sheetName val="1999"/>
      <sheetName val="1998"/>
      <sheetName val="1997"/>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7">
          <cell r="C47">
            <v>313</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Final "/>
    </sheetNames>
    <sheetDataSet>
      <sheetData sheetId="0" refreshError="1"/>
      <sheetData sheetId="1">
        <row r="18">
          <cell r="D18" t="str">
            <v>PA</v>
          </cell>
          <cell r="E18">
            <v>0.61699999999999999</v>
          </cell>
        </row>
        <row r="19">
          <cell r="D19" t="str">
            <v>MD</v>
          </cell>
          <cell r="E19">
            <v>7.2999999999999995E-2</v>
          </cell>
        </row>
        <row r="20">
          <cell r="D20" t="str">
            <v>NJ</v>
          </cell>
          <cell r="E20">
            <v>4.3999999999999997E-2</v>
          </cell>
        </row>
        <row r="21">
          <cell r="D21" t="str">
            <v>NY</v>
          </cell>
          <cell r="E21">
            <v>4.2999999999999997E-2</v>
          </cell>
        </row>
        <row r="22">
          <cell r="D22" t="str">
            <v xml:space="preserve">Other States (29) </v>
          </cell>
          <cell r="E22">
            <v>6.4799999999999996E-2</v>
          </cell>
        </row>
        <row r="23">
          <cell r="D23" t="str">
            <v>Foreign Countries (43)</v>
          </cell>
          <cell r="E23">
            <v>9.5000000000000001E-2</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Ranalli, Carlee K (ranallc)" refreshedDate="42261.629135532407" createdVersion="4" refreshedVersion="4" minRefreshableVersion="3" recordCount="166">
  <cacheSource type="worksheet">
    <worksheetSource ref="A1:A1048576" sheet="Sheet1"/>
  </cacheSource>
  <cacheFields count="1">
    <cacheField name="Stu Pref Country" numFmtId="0">
      <sharedItems containsBlank="1" count="29">
        <s v="JAPAN"/>
        <s v="MEXICO"/>
        <s v="TUNISIA"/>
        <s v="ITALY"/>
        <s v="RUSSIA"/>
        <s v="UNITED KINGDOM"/>
        <s v="FRANCE"/>
        <s v="SPAIN"/>
        <s v="INDIA"/>
        <s v="P.R. China"/>
        <s v="P. R. China"/>
        <s v="ZIMBABWE"/>
        <s v="VIETNAM"/>
        <s v="GERMANY"/>
        <s v="TRINIDAD AND TOBAGO"/>
        <s v="ETHIOPIA"/>
        <s v="BURKINA FASO"/>
        <s v="SOUTH KOREA"/>
        <s v="CZECH REPUBLIC"/>
        <s v="NORTHERN IRELAND"/>
        <s v="URUGUAY"/>
        <s v="TAIWAN"/>
        <s v="NIGERIA"/>
        <s v="MYANMAR"/>
        <s v="UNITED ARAB EMIRATES"/>
        <s v="MOROCCO"/>
        <s v="RWANDA"/>
        <s v="Korea"/>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analli, Carlee K (ranallc)" refreshedDate="42261.637582291667" createdVersion="4" refreshedVersion="4" minRefreshableVersion="3" recordCount="1413">
  <cacheSource type="worksheet">
    <worksheetSource ref="A1:A1048576" sheet="Sheet2"/>
  </cacheSource>
  <cacheFields count="1">
    <cacheField name="Stu Pref State" numFmtId="0">
      <sharedItems containsBlank="1" count="40">
        <s v="VA"/>
        <s v="MD"/>
        <s v="PA"/>
        <s v="MA"/>
        <s v="IL"/>
        <s v="NY"/>
        <s v="NJ"/>
        <s v="TX"/>
        <s v="CA"/>
        <s v="CT"/>
        <s v="NH"/>
        <s v="WV"/>
        <s v="OR"/>
        <s v="RI"/>
        <s v="AZ"/>
        <s v="ME"/>
        <s v="NC"/>
        <s v="CO"/>
        <s v="GA"/>
        <s v="KS"/>
        <s v="OH"/>
        <s v="NV"/>
        <s v="MI"/>
        <s v="VT"/>
        <s v="MN"/>
        <s v="WA"/>
        <s v="AA"/>
        <s v="DE"/>
        <s v="MT"/>
        <s v="AL"/>
        <s v="IN"/>
        <s v="AK"/>
        <s v="FL"/>
        <s v="WI"/>
        <s v="AE"/>
        <s v="NM"/>
        <s v="LA"/>
        <s v="ID"/>
        <s v="ON"/>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Ranalli, Carlee K (ranallc)" refreshedDate="43007.455041782407" createdVersion="6" refreshedVersion="6" minRefreshableVersion="3" recordCount="1496">
  <cacheSource type="worksheet">
    <worksheetSource ref="B1:B1048576" sheet="Sheet3"/>
  </cacheSource>
  <cacheFields count="1">
    <cacheField name="Stu Pref State" numFmtId="0">
      <sharedItems containsBlank="1" count="38">
        <s v="PA"/>
        <s v="NJ"/>
        <m/>
        <s v="MA"/>
        <s v="IL"/>
        <s v="MD"/>
        <s v="CT"/>
        <s v="TX"/>
        <s v="NH"/>
        <s v="CA"/>
        <s v="MN"/>
        <s v="NY"/>
        <s v="WV"/>
        <s v="NE"/>
        <s v="RI"/>
        <s v="CO"/>
        <s v="AZ"/>
        <s v="ME"/>
        <s v="NC"/>
        <s v="VA"/>
        <s v="GA"/>
        <s v="KS"/>
        <s v="NV"/>
        <s v="FL"/>
        <s v="LA"/>
        <s v="DE"/>
        <s v="DC"/>
        <s v="OR"/>
        <s v="UT"/>
        <s v="WA"/>
        <s v="AA"/>
        <s v="MI"/>
        <s v="VT"/>
        <s v="OK"/>
        <s v="OH"/>
        <s v="MO"/>
        <s v="IN"/>
        <s v="NM"/>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Ranalli, Carlee K (ranallc)" refreshedDate="43007.455322685186" createdVersion="6" refreshedVersion="6" minRefreshableVersion="3" recordCount="1496">
  <cacheSource type="worksheet">
    <worksheetSource ref="A1:A1048576" sheet="Sheet3"/>
  </cacheSource>
  <cacheFields count="1">
    <cacheField name="Stu Pref Country" numFmtId="0">
      <sharedItems containsBlank="1" count="36">
        <m/>
        <s v="FRANCE"/>
        <s v="CAMEROON"/>
        <s v="JAPAN"/>
        <s v="Columbia"/>
        <s v="ITALY"/>
        <s v="AZERBAIJAN"/>
        <s v="GERMANY"/>
        <s v="UNITED KINGDOM"/>
        <s v="VIETNAM"/>
        <s v="MEXICO"/>
        <s v="ZAMBIA"/>
        <s v="INDIA"/>
        <s v="P. R. China"/>
        <s v="TAIWAN"/>
        <s v="SOUTH KOREA"/>
        <s v="PERU"/>
        <s v="NEPAL"/>
        <s v="Bermuda"/>
        <s v="IRELAND"/>
        <s v="TUNISIA"/>
        <s v="GUATEMALA"/>
        <s v="ETHIOPIA"/>
        <s v="SPAIN"/>
        <s v="CZECH REPUBLIC"/>
        <s v="URUGUAY"/>
        <s v="AE"/>
        <s v="NIGERIA"/>
        <s v="MYANMAR"/>
        <s v="CHILE"/>
        <s v="RUSSIA"/>
        <s v="NIGER"/>
        <s v="ECUADOR"/>
        <s v="HONG KONG"/>
        <s v="RWANDA"/>
        <s v="GREECE"/>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Ranalli, Carlee K (ranallc)" refreshedDate="43012.70093564815" createdVersion="6" refreshedVersion="6" minRefreshableVersion="3" recordCount="151">
  <cacheSource type="worksheet">
    <worksheetSource ref="A1:A1048576" sheet="2017COUNTRIES"/>
  </cacheSource>
  <cacheFields count="1">
    <cacheField name="Stu Pref Country" numFmtId="0">
      <sharedItems containsBlank="1" count="36">
        <s v="FRANCE"/>
        <s v="CAMEROON"/>
        <s v="JAPAN"/>
        <s v="Columbia"/>
        <s v="ITALY"/>
        <s v="AZERBAIJAN"/>
        <s v="GERMANY"/>
        <s v="UNITED KINGDOM"/>
        <s v="VIETNAM"/>
        <s v="MEXICO"/>
        <s v="ZAMBIA"/>
        <s v="INDIA"/>
        <s v="P. R. China"/>
        <s v="TAIWAN"/>
        <s v="SOUTH KOREA"/>
        <s v="PERU"/>
        <s v="NEPAL"/>
        <s v="Bermuda"/>
        <s v="IRELAND"/>
        <s v="TUNISIA"/>
        <s v="GUATEMALA"/>
        <s v="ETHIOPIA"/>
        <s v="SPAIN"/>
        <s v="CZECH REPUBLIC"/>
        <s v="URUGUAY"/>
        <s v="AE"/>
        <s v="NIGERIA"/>
        <s v="MYANMAR"/>
        <s v="CHILE"/>
        <s v="RUSSIA"/>
        <s v="NIGER"/>
        <s v="ECUADOR"/>
        <s v="HONG KONG"/>
        <s v="RWANDA"/>
        <s v="GREECE"/>
        <m/>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Ranalli, Carlee K (ranallc)" refreshedDate="43012.701474305555" createdVersion="6" refreshedVersion="6" minRefreshableVersion="3" recordCount="1048425">
  <cacheSource type="worksheet">
    <worksheetSource ref="A1:A1048426" sheet="2017STATES"/>
  </cacheSource>
  <cacheFields count="1">
    <cacheField name="Stu Pref State" numFmtId="0">
      <sharedItems containsBlank="1" count="38">
        <s v="PA"/>
        <s v="NJ"/>
        <s v="MA"/>
        <s v="IL"/>
        <s v="MD"/>
        <s v="CT"/>
        <s v="TX"/>
        <s v="NH"/>
        <s v="CA"/>
        <s v="MN"/>
        <s v="NY"/>
        <s v="WV"/>
        <s v="NE"/>
        <s v="RI"/>
        <s v="CO"/>
        <s v="AZ"/>
        <s v="ME"/>
        <s v="NC"/>
        <s v="VA"/>
        <s v="GA"/>
        <s v="KS"/>
        <s v="NV"/>
        <s v="FL"/>
        <s v="LA"/>
        <s v="DE"/>
        <s v="DC"/>
        <s v="OR"/>
        <s v="UT"/>
        <s v="WA"/>
        <s v="AA"/>
        <s v="MI"/>
        <s v="VT"/>
        <s v="OK"/>
        <s v="OH"/>
        <s v="MO"/>
        <s v="IN"/>
        <s v="NM"/>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
  <r>
    <x v="0"/>
  </r>
  <r>
    <x v="1"/>
  </r>
  <r>
    <x v="2"/>
  </r>
  <r>
    <x v="3"/>
  </r>
  <r>
    <x v="4"/>
  </r>
  <r>
    <x v="0"/>
  </r>
  <r>
    <x v="0"/>
  </r>
  <r>
    <x v="5"/>
  </r>
  <r>
    <x v="5"/>
  </r>
  <r>
    <x v="6"/>
  </r>
  <r>
    <x v="7"/>
  </r>
  <r>
    <x v="8"/>
  </r>
  <r>
    <x v="9"/>
  </r>
  <r>
    <x v="10"/>
  </r>
  <r>
    <x v="11"/>
  </r>
  <r>
    <x v="6"/>
  </r>
  <r>
    <x v="5"/>
  </r>
  <r>
    <x v="12"/>
  </r>
  <r>
    <x v="12"/>
  </r>
  <r>
    <x v="6"/>
  </r>
  <r>
    <x v="7"/>
  </r>
  <r>
    <x v="12"/>
  </r>
  <r>
    <x v="12"/>
  </r>
  <r>
    <x v="10"/>
  </r>
  <r>
    <x v="6"/>
  </r>
  <r>
    <x v="10"/>
  </r>
  <r>
    <x v="6"/>
  </r>
  <r>
    <x v="5"/>
  </r>
  <r>
    <x v="10"/>
  </r>
  <r>
    <x v="10"/>
  </r>
  <r>
    <x v="13"/>
  </r>
  <r>
    <x v="14"/>
  </r>
  <r>
    <x v="10"/>
  </r>
  <r>
    <x v="10"/>
  </r>
  <r>
    <x v="15"/>
  </r>
  <r>
    <x v="15"/>
  </r>
  <r>
    <x v="4"/>
  </r>
  <r>
    <x v="4"/>
  </r>
  <r>
    <x v="13"/>
  </r>
  <r>
    <x v="12"/>
  </r>
  <r>
    <x v="5"/>
  </r>
  <r>
    <x v="10"/>
  </r>
  <r>
    <x v="16"/>
  </r>
  <r>
    <x v="9"/>
  </r>
  <r>
    <x v="5"/>
  </r>
  <r>
    <x v="12"/>
  </r>
  <r>
    <x v="12"/>
  </r>
  <r>
    <x v="10"/>
  </r>
  <r>
    <x v="9"/>
  </r>
  <r>
    <x v="10"/>
  </r>
  <r>
    <x v="10"/>
  </r>
  <r>
    <x v="5"/>
  </r>
  <r>
    <x v="0"/>
  </r>
  <r>
    <x v="0"/>
  </r>
  <r>
    <x v="6"/>
  </r>
  <r>
    <x v="17"/>
  </r>
  <r>
    <x v="18"/>
  </r>
  <r>
    <x v="10"/>
  </r>
  <r>
    <x v="18"/>
  </r>
  <r>
    <x v="0"/>
  </r>
  <r>
    <x v="19"/>
  </r>
  <r>
    <x v="12"/>
  </r>
  <r>
    <x v="4"/>
  </r>
  <r>
    <x v="6"/>
  </r>
  <r>
    <x v="5"/>
  </r>
  <r>
    <x v="6"/>
  </r>
  <r>
    <x v="10"/>
  </r>
  <r>
    <x v="10"/>
  </r>
  <r>
    <x v="10"/>
  </r>
  <r>
    <x v="9"/>
  </r>
  <r>
    <x v="10"/>
  </r>
  <r>
    <x v="20"/>
  </r>
  <r>
    <x v="10"/>
  </r>
  <r>
    <x v="21"/>
  </r>
  <r>
    <x v="10"/>
  </r>
  <r>
    <x v="10"/>
  </r>
  <r>
    <x v="10"/>
  </r>
  <r>
    <x v="10"/>
  </r>
  <r>
    <x v="10"/>
  </r>
  <r>
    <x v="10"/>
  </r>
  <r>
    <x v="10"/>
  </r>
  <r>
    <x v="10"/>
  </r>
  <r>
    <x v="1"/>
  </r>
  <r>
    <x v="15"/>
  </r>
  <r>
    <x v="0"/>
  </r>
  <r>
    <x v="6"/>
  </r>
  <r>
    <x v="0"/>
  </r>
  <r>
    <x v="15"/>
  </r>
  <r>
    <x v="12"/>
  </r>
  <r>
    <x v="12"/>
  </r>
  <r>
    <x v="12"/>
  </r>
  <r>
    <x v="12"/>
  </r>
  <r>
    <x v="0"/>
  </r>
  <r>
    <x v="22"/>
  </r>
  <r>
    <x v="13"/>
  </r>
  <r>
    <x v="23"/>
  </r>
  <r>
    <x v="10"/>
  </r>
  <r>
    <x v="10"/>
  </r>
  <r>
    <x v="6"/>
  </r>
  <r>
    <x v="12"/>
  </r>
  <r>
    <x v="13"/>
  </r>
  <r>
    <x v="15"/>
  </r>
  <r>
    <x v="5"/>
  </r>
  <r>
    <x v="13"/>
  </r>
  <r>
    <x v="5"/>
  </r>
  <r>
    <x v="15"/>
  </r>
  <r>
    <x v="7"/>
  </r>
  <r>
    <x v="5"/>
  </r>
  <r>
    <x v="5"/>
  </r>
  <r>
    <x v="6"/>
  </r>
  <r>
    <x v="4"/>
  </r>
  <r>
    <x v="1"/>
  </r>
  <r>
    <x v="13"/>
  </r>
  <r>
    <x v="13"/>
  </r>
  <r>
    <x v="24"/>
  </r>
  <r>
    <x v="0"/>
  </r>
  <r>
    <x v="13"/>
  </r>
  <r>
    <x v="10"/>
  </r>
  <r>
    <x v="10"/>
  </r>
  <r>
    <x v="0"/>
  </r>
  <r>
    <x v="0"/>
  </r>
  <r>
    <x v="5"/>
  </r>
  <r>
    <x v="10"/>
  </r>
  <r>
    <x v="0"/>
  </r>
  <r>
    <x v="0"/>
  </r>
  <r>
    <x v="0"/>
  </r>
  <r>
    <x v="10"/>
  </r>
  <r>
    <x v="5"/>
  </r>
  <r>
    <x v="8"/>
  </r>
  <r>
    <x v="4"/>
  </r>
  <r>
    <x v="13"/>
  </r>
  <r>
    <x v="25"/>
  </r>
  <r>
    <x v="12"/>
  </r>
  <r>
    <x v="12"/>
  </r>
  <r>
    <x v="7"/>
  </r>
  <r>
    <x v="5"/>
  </r>
  <r>
    <x v="26"/>
  </r>
  <r>
    <x v="12"/>
  </r>
  <r>
    <x v="10"/>
  </r>
  <r>
    <x v="10"/>
  </r>
  <r>
    <x v="13"/>
  </r>
  <r>
    <x v="5"/>
  </r>
  <r>
    <x v="23"/>
  </r>
  <r>
    <x v="27"/>
  </r>
  <r>
    <x v="15"/>
  </r>
  <r>
    <x v="5"/>
  </r>
  <r>
    <x v="10"/>
  </r>
  <r>
    <x v="10"/>
  </r>
  <r>
    <x v="0"/>
  </r>
  <r>
    <x v="0"/>
  </r>
  <r>
    <x v="10"/>
  </r>
  <r>
    <x v="10"/>
  </r>
  <r>
    <x v="10"/>
  </r>
  <r>
    <x v="10"/>
  </r>
  <r>
    <x v="10"/>
  </r>
  <r>
    <x v="10"/>
  </r>
  <r>
    <x v="10"/>
  </r>
  <r>
    <x v="10"/>
  </r>
  <r>
    <x v="10"/>
  </r>
  <r>
    <x v="10"/>
  </r>
  <r>
    <x v="10"/>
  </r>
  <r>
    <x v="10"/>
  </r>
  <r>
    <x v="10"/>
  </r>
  <r>
    <x v="10"/>
  </r>
  <r>
    <x v="10"/>
  </r>
  <r>
    <x v="28"/>
  </r>
</pivotCacheRecords>
</file>

<file path=xl/pivotCache/pivotCacheRecords2.xml><?xml version="1.0" encoding="utf-8"?>
<pivotCacheRecords xmlns="http://schemas.openxmlformats.org/spreadsheetml/2006/main" xmlns:r="http://schemas.openxmlformats.org/officeDocument/2006/relationships" count="1413">
  <r>
    <x v="0"/>
  </r>
  <r>
    <x v="1"/>
  </r>
  <r>
    <x v="2"/>
  </r>
  <r>
    <x v="2"/>
  </r>
  <r>
    <x v="2"/>
  </r>
  <r>
    <x v="2"/>
  </r>
  <r>
    <x v="2"/>
  </r>
  <r>
    <x v="3"/>
  </r>
  <r>
    <x v="4"/>
  </r>
  <r>
    <x v="2"/>
  </r>
  <r>
    <x v="2"/>
  </r>
  <r>
    <x v="2"/>
  </r>
  <r>
    <x v="2"/>
  </r>
  <r>
    <x v="5"/>
  </r>
  <r>
    <x v="6"/>
  </r>
  <r>
    <x v="2"/>
  </r>
  <r>
    <x v="1"/>
  </r>
  <r>
    <x v="6"/>
  </r>
  <r>
    <x v="2"/>
  </r>
  <r>
    <x v="2"/>
  </r>
  <r>
    <x v="2"/>
  </r>
  <r>
    <x v="0"/>
  </r>
  <r>
    <x v="2"/>
  </r>
  <r>
    <x v="2"/>
  </r>
  <r>
    <x v="2"/>
  </r>
  <r>
    <x v="2"/>
  </r>
  <r>
    <x v="2"/>
  </r>
  <r>
    <x v="2"/>
  </r>
  <r>
    <x v="2"/>
  </r>
  <r>
    <x v="2"/>
  </r>
  <r>
    <x v="2"/>
  </r>
  <r>
    <x v="2"/>
  </r>
  <r>
    <x v="5"/>
  </r>
  <r>
    <x v="2"/>
  </r>
  <r>
    <x v="2"/>
  </r>
  <r>
    <x v="2"/>
  </r>
  <r>
    <x v="7"/>
  </r>
  <r>
    <x v="4"/>
  </r>
  <r>
    <x v="8"/>
  </r>
  <r>
    <x v="6"/>
  </r>
  <r>
    <x v="8"/>
  </r>
  <r>
    <x v="2"/>
  </r>
  <r>
    <x v="2"/>
  </r>
  <r>
    <x v="5"/>
  </r>
  <r>
    <x v="9"/>
  </r>
  <r>
    <x v="2"/>
  </r>
  <r>
    <x v="2"/>
  </r>
  <r>
    <x v="2"/>
  </r>
  <r>
    <x v="2"/>
  </r>
  <r>
    <x v="2"/>
  </r>
  <r>
    <x v="2"/>
  </r>
  <r>
    <x v="2"/>
  </r>
  <r>
    <x v="2"/>
  </r>
  <r>
    <x v="2"/>
  </r>
  <r>
    <x v="2"/>
  </r>
  <r>
    <x v="2"/>
  </r>
  <r>
    <x v="1"/>
  </r>
  <r>
    <x v="2"/>
  </r>
  <r>
    <x v="2"/>
  </r>
  <r>
    <x v="5"/>
  </r>
  <r>
    <x v="2"/>
  </r>
  <r>
    <x v="2"/>
  </r>
  <r>
    <x v="2"/>
  </r>
  <r>
    <x v="8"/>
  </r>
  <r>
    <x v="2"/>
  </r>
  <r>
    <x v="2"/>
  </r>
  <r>
    <x v="2"/>
  </r>
  <r>
    <x v="2"/>
  </r>
  <r>
    <x v="10"/>
  </r>
  <r>
    <x v="5"/>
  </r>
  <r>
    <x v="2"/>
  </r>
  <r>
    <x v="2"/>
  </r>
  <r>
    <x v="2"/>
  </r>
  <r>
    <x v="2"/>
  </r>
  <r>
    <x v="1"/>
  </r>
  <r>
    <x v="2"/>
  </r>
  <r>
    <x v="2"/>
  </r>
  <r>
    <x v="2"/>
  </r>
  <r>
    <x v="2"/>
  </r>
  <r>
    <x v="0"/>
  </r>
  <r>
    <x v="2"/>
  </r>
  <r>
    <x v="6"/>
  </r>
  <r>
    <x v="2"/>
  </r>
  <r>
    <x v="1"/>
  </r>
  <r>
    <x v="3"/>
  </r>
  <r>
    <x v="2"/>
  </r>
  <r>
    <x v="2"/>
  </r>
  <r>
    <x v="3"/>
  </r>
  <r>
    <x v="2"/>
  </r>
  <r>
    <x v="2"/>
  </r>
  <r>
    <x v="8"/>
  </r>
  <r>
    <x v="2"/>
  </r>
  <r>
    <x v="2"/>
  </r>
  <r>
    <x v="4"/>
  </r>
  <r>
    <x v="0"/>
  </r>
  <r>
    <x v="3"/>
  </r>
  <r>
    <x v="2"/>
  </r>
  <r>
    <x v="2"/>
  </r>
  <r>
    <x v="2"/>
  </r>
  <r>
    <x v="2"/>
  </r>
  <r>
    <x v="2"/>
  </r>
  <r>
    <x v="2"/>
  </r>
  <r>
    <x v="2"/>
  </r>
  <r>
    <x v="2"/>
  </r>
  <r>
    <x v="2"/>
  </r>
  <r>
    <x v="2"/>
  </r>
  <r>
    <x v="2"/>
  </r>
  <r>
    <x v="2"/>
  </r>
  <r>
    <x v="2"/>
  </r>
  <r>
    <x v="2"/>
  </r>
  <r>
    <x v="2"/>
  </r>
  <r>
    <x v="2"/>
  </r>
  <r>
    <x v="2"/>
  </r>
  <r>
    <x v="2"/>
  </r>
  <r>
    <x v="2"/>
  </r>
  <r>
    <x v="2"/>
  </r>
  <r>
    <x v="2"/>
  </r>
  <r>
    <x v="2"/>
  </r>
  <r>
    <x v="2"/>
  </r>
  <r>
    <x v="2"/>
  </r>
  <r>
    <x v="2"/>
  </r>
  <r>
    <x v="1"/>
  </r>
  <r>
    <x v="5"/>
  </r>
  <r>
    <x v="2"/>
  </r>
  <r>
    <x v="2"/>
  </r>
  <r>
    <x v="2"/>
  </r>
  <r>
    <x v="2"/>
  </r>
  <r>
    <x v="2"/>
  </r>
  <r>
    <x v="2"/>
  </r>
  <r>
    <x v="6"/>
  </r>
  <r>
    <x v="5"/>
  </r>
  <r>
    <x v="2"/>
  </r>
  <r>
    <x v="11"/>
  </r>
  <r>
    <x v="2"/>
  </r>
  <r>
    <x v="2"/>
  </r>
  <r>
    <x v="2"/>
  </r>
  <r>
    <x v="9"/>
  </r>
  <r>
    <x v="1"/>
  </r>
  <r>
    <x v="2"/>
  </r>
  <r>
    <x v="2"/>
  </r>
  <r>
    <x v="12"/>
  </r>
  <r>
    <x v="2"/>
  </r>
  <r>
    <x v="13"/>
  </r>
  <r>
    <x v="1"/>
  </r>
  <r>
    <x v="2"/>
  </r>
  <r>
    <x v="2"/>
  </r>
  <r>
    <x v="2"/>
  </r>
  <r>
    <x v="2"/>
  </r>
  <r>
    <x v="5"/>
  </r>
  <r>
    <x v="2"/>
  </r>
  <r>
    <x v="0"/>
  </r>
  <r>
    <x v="2"/>
  </r>
  <r>
    <x v="1"/>
  </r>
  <r>
    <x v="2"/>
  </r>
  <r>
    <x v="2"/>
  </r>
  <r>
    <x v="6"/>
  </r>
  <r>
    <x v="2"/>
  </r>
  <r>
    <x v="2"/>
  </r>
  <r>
    <x v="2"/>
  </r>
  <r>
    <x v="2"/>
  </r>
  <r>
    <x v="2"/>
  </r>
  <r>
    <x v="2"/>
  </r>
  <r>
    <x v="2"/>
  </r>
  <r>
    <x v="3"/>
  </r>
  <r>
    <x v="2"/>
  </r>
  <r>
    <x v="2"/>
  </r>
  <r>
    <x v="2"/>
  </r>
  <r>
    <x v="2"/>
  </r>
  <r>
    <x v="2"/>
  </r>
  <r>
    <x v="2"/>
  </r>
  <r>
    <x v="14"/>
  </r>
  <r>
    <x v="6"/>
  </r>
  <r>
    <x v="2"/>
  </r>
  <r>
    <x v="2"/>
  </r>
  <r>
    <x v="2"/>
  </r>
  <r>
    <x v="6"/>
  </r>
  <r>
    <x v="2"/>
  </r>
  <r>
    <x v="2"/>
  </r>
  <r>
    <x v="2"/>
  </r>
  <r>
    <x v="2"/>
  </r>
  <r>
    <x v="2"/>
  </r>
  <r>
    <x v="2"/>
  </r>
  <r>
    <x v="2"/>
  </r>
  <r>
    <x v="2"/>
  </r>
  <r>
    <x v="2"/>
  </r>
  <r>
    <x v="5"/>
  </r>
  <r>
    <x v="1"/>
  </r>
  <r>
    <x v="2"/>
  </r>
  <r>
    <x v="8"/>
  </r>
  <r>
    <x v="2"/>
  </r>
  <r>
    <x v="2"/>
  </r>
  <r>
    <x v="6"/>
  </r>
  <r>
    <x v="2"/>
  </r>
  <r>
    <x v="2"/>
  </r>
  <r>
    <x v="2"/>
  </r>
  <r>
    <x v="2"/>
  </r>
  <r>
    <x v="15"/>
  </r>
  <r>
    <x v="2"/>
  </r>
  <r>
    <x v="2"/>
  </r>
  <r>
    <x v="5"/>
  </r>
  <r>
    <x v="2"/>
  </r>
  <r>
    <x v="2"/>
  </r>
  <r>
    <x v="1"/>
  </r>
  <r>
    <x v="2"/>
  </r>
  <r>
    <x v="16"/>
  </r>
  <r>
    <x v="2"/>
  </r>
  <r>
    <x v="2"/>
  </r>
  <r>
    <x v="6"/>
  </r>
  <r>
    <x v="2"/>
  </r>
  <r>
    <x v="8"/>
  </r>
  <r>
    <x v="2"/>
  </r>
  <r>
    <x v="2"/>
  </r>
  <r>
    <x v="17"/>
  </r>
  <r>
    <x v="3"/>
  </r>
  <r>
    <x v="5"/>
  </r>
  <r>
    <x v="2"/>
  </r>
  <r>
    <x v="2"/>
  </r>
  <r>
    <x v="5"/>
  </r>
  <r>
    <x v="2"/>
  </r>
  <r>
    <x v="2"/>
  </r>
  <r>
    <x v="4"/>
  </r>
  <r>
    <x v="9"/>
  </r>
  <r>
    <x v="2"/>
  </r>
  <r>
    <x v="18"/>
  </r>
  <r>
    <x v="8"/>
  </r>
  <r>
    <x v="8"/>
  </r>
  <r>
    <x v="17"/>
  </r>
  <r>
    <x v="2"/>
  </r>
  <r>
    <x v="2"/>
  </r>
  <r>
    <x v="2"/>
  </r>
  <r>
    <x v="19"/>
  </r>
  <r>
    <x v="2"/>
  </r>
  <r>
    <x v="2"/>
  </r>
  <r>
    <x v="2"/>
  </r>
  <r>
    <x v="20"/>
  </r>
  <r>
    <x v="21"/>
  </r>
  <r>
    <x v="2"/>
  </r>
  <r>
    <x v="2"/>
  </r>
  <r>
    <x v="2"/>
  </r>
  <r>
    <x v="2"/>
  </r>
  <r>
    <x v="2"/>
  </r>
  <r>
    <x v="2"/>
  </r>
  <r>
    <x v="2"/>
  </r>
  <r>
    <x v="2"/>
  </r>
  <r>
    <x v="5"/>
  </r>
  <r>
    <x v="2"/>
  </r>
  <r>
    <x v="5"/>
  </r>
  <r>
    <x v="2"/>
  </r>
  <r>
    <x v="2"/>
  </r>
  <r>
    <x v="1"/>
  </r>
  <r>
    <x v="22"/>
  </r>
  <r>
    <x v="6"/>
  </r>
  <r>
    <x v="2"/>
  </r>
  <r>
    <x v="1"/>
  </r>
  <r>
    <x v="2"/>
  </r>
  <r>
    <x v="2"/>
  </r>
  <r>
    <x v="2"/>
  </r>
  <r>
    <x v="2"/>
  </r>
  <r>
    <x v="4"/>
  </r>
  <r>
    <x v="6"/>
  </r>
  <r>
    <x v="6"/>
  </r>
  <r>
    <x v="2"/>
  </r>
  <r>
    <x v="1"/>
  </r>
  <r>
    <x v="9"/>
  </r>
  <r>
    <x v="2"/>
  </r>
  <r>
    <x v="2"/>
  </r>
  <r>
    <x v="2"/>
  </r>
  <r>
    <x v="2"/>
  </r>
  <r>
    <x v="2"/>
  </r>
  <r>
    <x v="3"/>
  </r>
  <r>
    <x v="2"/>
  </r>
  <r>
    <x v="2"/>
  </r>
  <r>
    <x v="2"/>
  </r>
  <r>
    <x v="2"/>
  </r>
  <r>
    <x v="2"/>
  </r>
  <r>
    <x v="5"/>
  </r>
  <r>
    <x v="2"/>
  </r>
  <r>
    <x v="2"/>
  </r>
  <r>
    <x v="2"/>
  </r>
  <r>
    <x v="2"/>
  </r>
  <r>
    <x v="13"/>
  </r>
  <r>
    <x v="2"/>
  </r>
  <r>
    <x v="2"/>
  </r>
  <r>
    <x v="2"/>
  </r>
  <r>
    <x v="2"/>
  </r>
  <r>
    <x v="2"/>
  </r>
  <r>
    <x v="2"/>
  </r>
  <r>
    <x v="23"/>
  </r>
  <r>
    <x v="2"/>
  </r>
  <r>
    <x v="24"/>
  </r>
  <r>
    <x v="2"/>
  </r>
  <r>
    <x v="2"/>
  </r>
  <r>
    <x v="2"/>
  </r>
  <r>
    <x v="2"/>
  </r>
  <r>
    <x v="2"/>
  </r>
  <r>
    <x v="2"/>
  </r>
  <r>
    <x v="1"/>
  </r>
  <r>
    <x v="2"/>
  </r>
  <r>
    <x v="5"/>
  </r>
  <r>
    <x v="2"/>
  </r>
  <r>
    <x v="2"/>
  </r>
  <r>
    <x v="8"/>
  </r>
  <r>
    <x v="2"/>
  </r>
  <r>
    <x v="2"/>
  </r>
  <r>
    <x v="2"/>
  </r>
  <r>
    <x v="2"/>
  </r>
  <r>
    <x v="16"/>
  </r>
  <r>
    <x v="2"/>
  </r>
  <r>
    <x v="1"/>
  </r>
  <r>
    <x v="16"/>
  </r>
  <r>
    <x v="2"/>
  </r>
  <r>
    <x v="1"/>
  </r>
  <r>
    <x v="2"/>
  </r>
  <r>
    <x v="2"/>
  </r>
  <r>
    <x v="2"/>
  </r>
  <r>
    <x v="2"/>
  </r>
  <r>
    <x v="2"/>
  </r>
  <r>
    <x v="2"/>
  </r>
  <r>
    <x v="2"/>
  </r>
  <r>
    <x v="2"/>
  </r>
  <r>
    <x v="2"/>
  </r>
  <r>
    <x v="1"/>
  </r>
  <r>
    <x v="2"/>
  </r>
  <r>
    <x v="2"/>
  </r>
  <r>
    <x v="2"/>
  </r>
  <r>
    <x v="2"/>
  </r>
  <r>
    <x v="5"/>
  </r>
  <r>
    <x v="2"/>
  </r>
  <r>
    <x v="2"/>
  </r>
  <r>
    <x v="25"/>
  </r>
  <r>
    <x v="6"/>
  </r>
  <r>
    <x v="2"/>
  </r>
  <r>
    <x v="2"/>
  </r>
  <r>
    <x v="2"/>
  </r>
  <r>
    <x v="17"/>
  </r>
  <r>
    <x v="2"/>
  </r>
  <r>
    <x v="2"/>
  </r>
  <r>
    <x v="9"/>
  </r>
  <r>
    <x v="12"/>
  </r>
  <r>
    <x v="2"/>
  </r>
  <r>
    <x v="2"/>
  </r>
  <r>
    <x v="5"/>
  </r>
  <r>
    <x v="2"/>
  </r>
  <r>
    <x v="2"/>
  </r>
  <r>
    <x v="2"/>
  </r>
  <r>
    <x v="2"/>
  </r>
  <r>
    <x v="2"/>
  </r>
  <r>
    <x v="1"/>
  </r>
  <r>
    <x v="2"/>
  </r>
  <r>
    <x v="2"/>
  </r>
  <r>
    <x v="2"/>
  </r>
  <r>
    <x v="2"/>
  </r>
  <r>
    <x v="2"/>
  </r>
  <r>
    <x v="2"/>
  </r>
  <r>
    <x v="2"/>
  </r>
  <r>
    <x v="15"/>
  </r>
  <r>
    <x v="8"/>
  </r>
  <r>
    <x v="2"/>
  </r>
  <r>
    <x v="13"/>
  </r>
  <r>
    <x v="6"/>
  </r>
  <r>
    <x v="2"/>
  </r>
  <r>
    <x v="2"/>
  </r>
  <r>
    <x v="4"/>
  </r>
  <r>
    <x v="2"/>
  </r>
  <r>
    <x v="0"/>
  </r>
  <r>
    <x v="2"/>
  </r>
  <r>
    <x v="5"/>
  </r>
  <r>
    <x v="2"/>
  </r>
  <r>
    <x v="8"/>
  </r>
  <r>
    <x v="2"/>
  </r>
  <r>
    <x v="17"/>
  </r>
  <r>
    <x v="2"/>
  </r>
  <r>
    <x v="2"/>
  </r>
  <r>
    <x v="2"/>
  </r>
  <r>
    <x v="5"/>
  </r>
  <r>
    <x v="2"/>
  </r>
  <r>
    <x v="2"/>
  </r>
  <r>
    <x v="2"/>
  </r>
  <r>
    <x v="2"/>
  </r>
  <r>
    <x v="2"/>
  </r>
  <r>
    <x v="2"/>
  </r>
  <r>
    <x v="0"/>
  </r>
  <r>
    <x v="2"/>
  </r>
  <r>
    <x v="2"/>
  </r>
  <r>
    <x v="0"/>
  </r>
  <r>
    <x v="2"/>
  </r>
  <r>
    <x v="2"/>
  </r>
  <r>
    <x v="2"/>
  </r>
  <r>
    <x v="5"/>
  </r>
  <r>
    <x v="2"/>
  </r>
  <r>
    <x v="2"/>
  </r>
  <r>
    <x v="2"/>
  </r>
  <r>
    <x v="2"/>
  </r>
  <r>
    <x v="0"/>
  </r>
  <r>
    <x v="1"/>
  </r>
  <r>
    <x v="2"/>
  </r>
  <r>
    <x v="2"/>
  </r>
  <r>
    <x v="0"/>
  </r>
  <r>
    <x v="2"/>
  </r>
  <r>
    <x v="2"/>
  </r>
  <r>
    <x v="2"/>
  </r>
  <r>
    <x v="2"/>
  </r>
  <r>
    <x v="2"/>
  </r>
  <r>
    <x v="2"/>
  </r>
  <r>
    <x v="2"/>
  </r>
  <r>
    <x v="2"/>
  </r>
  <r>
    <x v="2"/>
  </r>
  <r>
    <x v="18"/>
  </r>
  <r>
    <x v="2"/>
  </r>
  <r>
    <x v="2"/>
  </r>
  <r>
    <x v="2"/>
  </r>
  <r>
    <x v="2"/>
  </r>
  <r>
    <x v="2"/>
  </r>
  <r>
    <x v="6"/>
  </r>
  <r>
    <x v="6"/>
  </r>
  <r>
    <x v="2"/>
  </r>
  <r>
    <x v="1"/>
  </r>
  <r>
    <x v="2"/>
  </r>
  <r>
    <x v="2"/>
  </r>
  <r>
    <x v="2"/>
  </r>
  <r>
    <x v="7"/>
  </r>
  <r>
    <x v="2"/>
  </r>
  <r>
    <x v="0"/>
  </r>
  <r>
    <x v="5"/>
  </r>
  <r>
    <x v="3"/>
  </r>
  <r>
    <x v="2"/>
  </r>
  <r>
    <x v="1"/>
  </r>
  <r>
    <x v="2"/>
  </r>
  <r>
    <x v="2"/>
  </r>
  <r>
    <x v="2"/>
  </r>
  <r>
    <x v="2"/>
  </r>
  <r>
    <x v="3"/>
  </r>
  <r>
    <x v="2"/>
  </r>
  <r>
    <x v="2"/>
  </r>
  <r>
    <x v="2"/>
  </r>
  <r>
    <x v="2"/>
  </r>
  <r>
    <x v="6"/>
  </r>
  <r>
    <x v="2"/>
  </r>
  <r>
    <x v="2"/>
  </r>
  <r>
    <x v="6"/>
  </r>
  <r>
    <x v="2"/>
  </r>
  <r>
    <x v="6"/>
  </r>
  <r>
    <x v="5"/>
  </r>
  <r>
    <x v="2"/>
  </r>
  <r>
    <x v="2"/>
  </r>
  <r>
    <x v="3"/>
  </r>
  <r>
    <x v="2"/>
  </r>
  <r>
    <x v="1"/>
  </r>
  <r>
    <x v="2"/>
  </r>
  <r>
    <x v="2"/>
  </r>
  <r>
    <x v="6"/>
  </r>
  <r>
    <x v="9"/>
  </r>
  <r>
    <x v="2"/>
  </r>
  <r>
    <x v="2"/>
  </r>
  <r>
    <x v="2"/>
  </r>
  <r>
    <x v="2"/>
  </r>
  <r>
    <x v="2"/>
  </r>
  <r>
    <x v="8"/>
  </r>
  <r>
    <x v="2"/>
  </r>
  <r>
    <x v="1"/>
  </r>
  <r>
    <x v="2"/>
  </r>
  <r>
    <x v="2"/>
  </r>
  <r>
    <x v="5"/>
  </r>
  <r>
    <x v="6"/>
  </r>
  <r>
    <x v="3"/>
  </r>
  <r>
    <x v="2"/>
  </r>
  <r>
    <x v="2"/>
  </r>
  <r>
    <x v="2"/>
  </r>
  <r>
    <x v="6"/>
  </r>
  <r>
    <x v="2"/>
  </r>
  <r>
    <x v="2"/>
  </r>
  <r>
    <x v="2"/>
  </r>
  <r>
    <x v="2"/>
  </r>
  <r>
    <x v="2"/>
  </r>
  <r>
    <x v="2"/>
  </r>
  <r>
    <x v="2"/>
  </r>
  <r>
    <x v="2"/>
  </r>
  <r>
    <x v="2"/>
  </r>
  <r>
    <x v="2"/>
  </r>
  <r>
    <x v="2"/>
  </r>
  <r>
    <x v="2"/>
  </r>
  <r>
    <x v="2"/>
  </r>
  <r>
    <x v="2"/>
  </r>
  <r>
    <x v="2"/>
  </r>
  <r>
    <x v="2"/>
  </r>
  <r>
    <x v="2"/>
  </r>
  <r>
    <x v="2"/>
  </r>
  <r>
    <x v="2"/>
  </r>
  <r>
    <x v="2"/>
  </r>
  <r>
    <x v="6"/>
  </r>
  <r>
    <x v="2"/>
  </r>
  <r>
    <x v="2"/>
  </r>
  <r>
    <x v="5"/>
  </r>
  <r>
    <x v="2"/>
  </r>
  <r>
    <x v="0"/>
  </r>
  <r>
    <x v="2"/>
  </r>
  <r>
    <x v="2"/>
  </r>
  <r>
    <x v="2"/>
  </r>
  <r>
    <x v="2"/>
  </r>
  <r>
    <x v="2"/>
  </r>
  <r>
    <x v="6"/>
  </r>
  <r>
    <x v="0"/>
  </r>
  <r>
    <x v="2"/>
  </r>
  <r>
    <x v="2"/>
  </r>
  <r>
    <x v="5"/>
  </r>
  <r>
    <x v="6"/>
  </r>
  <r>
    <x v="2"/>
  </r>
  <r>
    <x v="2"/>
  </r>
  <r>
    <x v="2"/>
  </r>
  <r>
    <x v="2"/>
  </r>
  <r>
    <x v="2"/>
  </r>
  <r>
    <x v="9"/>
  </r>
  <r>
    <x v="2"/>
  </r>
  <r>
    <x v="26"/>
  </r>
  <r>
    <x v="2"/>
  </r>
  <r>
    <x v="2"/>
  </r>
  <r>
    <x v="2"/>
  </r>
  <r>
    <x v="2"/>
  </r>
  <r>
    <x v="2"/>
  </r>
  <r>
    <x v="10"/>
  </r>
  <r>
    <x v="2"/>
  </r>
  <r>
    <x v="2"/>
  </r>
  <r>
    <x v="1"/>
  </r>
  <r>
    <x v="0"/>
  </r>
  <r>
    <x v="2"/>
  </r>
  <r>
    <x v="2"/>
  </r>
  <r>
    <x v="0"/>
  </r>
  <r>
    <x v="0"/>
  </r>
  <r>
    <x v="2"/>
  </r>
  <r>
    <x v="2"/>
  </r>
  <r>
    <x v="1"/>
  </r>
  <r>
    <x v="0"/>
  </r>
  <r>
    <x v="2"/>
  </r>
  <r>
    <x v="1"/>
  </r>
  <r>
    <x v="2"/>
  </r>
  <r>
    <x v="2"/>
  </r>
  <r>
    <x v="2"/>
  </r>
  <r>
    <x v="2"/>
  </r>
  <r>
    <x v="21"/>
  </r>
  <r>
    <x v="7"/>
  </r>
  <r>
    <x v="5"/>
  </r>
  <r>
    <x v="2"/>
  </r>
  <r>
    <x v="2"/>
  </r>
  <r>
    <x v="2"/>
  </r>
  <r>
    <x v="2"/>
  </r>
  <r>
    <x v="2"/>
  </r>
  <r>
    <x v="3"/>
  </r>
  <r>
    <x v="5"/>
  </r>
  <r>
    <x v="2"/>
  </r>
  <r>
    <x v="2"/>
  </r>
  <r>
    <x v="2"/>
  </r>
  <r>
    <x v="2"/>
  </r>
  <r>
    <x v="5"/>
  </r>
  <r>
    <x v="2"/>
  </r>
  <r>
    <x v="2"/>
  </r>
  <r>
    <x v="2"/>
  </r>
  <r>
    <x v="0"/>
  </r>
  <r>
    <x v="4"/>
  </r>
  <r>
    <x v="2"/>
  </r>
  <r>
    <x v="27"/>
  </r>
  <r>
    <x v="2"/>
  </r>
  <r>
    <x v="2"/>
  </r>
  <r>
    <x v="5"/>
  </r>
  <r>
    <x v="2"/>
  </r>
  <r>
    <x v="2"/>
  </r>
  <r>
    <x v="2"/>
  </r>
  <r>
    <x v="2"/>
  </r>
  <r>
    <x v="2"/>
  </r>
  <r>
    <x v="2"/>
  </r>
  <r>
    <x v="2"/>
  </r>
  <r>
    <x v="2"/>
  </r>
  <r>
    <x v="2"/>
  </r>
  <r>
    <x v="2"/>
  </r>
  <r>
    <x v="17"/>
  </r>
  <r>
    <x v="2"/>
  </r>
  <r>
    <x v="27"/>
  </r>
  <r>
    <x v="5"/>
  </r>
  <r>
    <x v="5"/>
  </r>
  <r>
    <x v="6"/>
  </r>
  <r>
    <x v="2"/>
  </r>
  <r>
    <x v="2"/>
  </r>
  <r>
    <x v="2"/>
  </r>
  <r>
    <x v="2"/>
  </r>
  <r>
    <x v="2"/>
  </r>
  <r>
    <x v="2"/>
  </r>
  <r>
    <x v="2"/>
  </r>
  <r>
    <x v="6"/>
  </r>
  <r>
    <x v="2"/>
  </r>
  <r>
    <x v="2"/>
  </r>
  <r>
    <x v="2"/>
  </r>
  <r>
    <x v="2"/>
  </r>
  <r>
    <x v="2"/>
  </r>
  <r>
    <x v="5"/>
  </r>
  <r>
    <x v="2"/>
  </r>
  <r>
    <x v="7"/>
  </r>
  <r>
    <x v="7"/>
  </r>
  <r>
    <x v="5"/>
  </r>
  <r>
    <x v="2"/>
  </r>
  <r>
    <x v="2"/>
  </r>
  <r>
    <x v="1"/>
  </r>
  <r>
    <x v="6"/>
  </r>
  <r>
    <x v="2"/>
  </r>
  <r>
    <x v="2"/>
  </r>
  <r>
    <x v="2"/>
  </r>
  <r>
    <x v="1"/>
  </r>
  <r>
    <x v="2"/>
  </r>
  <r>
    <x v="15"/>
  </r>
  <r>
    <x v="2"/>
  </r>
  <r>
    <x v="2"/>
  </r>
  <r>
    <x v="17"/>
  </r>
  <r>
    <x v="27"/>
  </r>
  <r>
    <x v="0"/>
  </r>
  <r>
    <x v="2"/>
  </r>
  <r>
    <x v="1"/>
  </r>
  <r>
    <x v="2"/>
  </r>
  <r>
    <x v="2"/>
  </r>
  <r>
    <x v="2"/>
  </r>
  <r>
    <x v="2"/>
  </r>
  <r>
    <x v="5"/>
  </r>
  <r>
    <x v="2"/>
  </r>
  <r>
    <x v="2"/>
  </r>
  <r>
    <x v="0"/>
  </r>
  <r>
    <x v="2"/>
  </r>
  <r>
    <x v="5"/>
  </r>
  <r>
    <x v="2"/>
  </r>
  <r>
    <x v="10"/>
  </r>
  <r>
    <x v="2"/>
  </r>
  <r>
    <x v="2"/>
  </r>
  <r>
    <x v="2"/>
  </r>
  <r>
    <x v="2"/>
  </r>
  <r>
    <x v="2"/>
  </r>
  <r>
    <x v="23"/>
  </r>
  <r>
    <x v="6"/>
  </r>
  <r>
    <x v="2"/>
  </r>
  <r>
    <x v="0"/>
  </r>
  <r>
    <x v="2"/>
  </r>
  <r>
    <x v="3"/>
  </r>
  <r>
    <x v="2"/>
  </r>
  <r>
    <x v="1"/>
  </r>
  <r>
    <x v="2"/>
  </r>
  <r>
    <x v="2"/>
  </r>
  <r>
    <x v="27"/>
  </r>
  <r>
    <x v="2"/>
  </r>
  <r>
    <x v="2"/>
  </r>
  <r>
    <x v="8"/>
  </r>
  <r>
    <x v="2"/>
  </r>
  <r>
    <x v="2"/>
  </r>
  <r>
    <x v="8"/>
  </r>
  <r>
    <x v="28"/>
  </r>
  <r>
    <x v="2"/>
  </r>
  <r>
    <x v="2"/>
  </r>
  <r>
    <x v="6"/>
  </r>
  <r>
    <x v="2"/>
  </r>
  <r>
    <x v="2"/>
  </r>
  <r>
    <x v="2"/>
  </r>
  <r>
    <x v="2"/>
  </r>
  <r>
    <x v="1"/>
  </r>
  <r>
    <x v="2"/>
  </r>
  <r>
    <x v="2"/>
  </r>
  <r>
    <x v="2"/>
  </r>
  <r>
    <x v="2"/>
  </r>
  <r>
    <x v="2"/>
  </r>
  <r>
    <x v="2"/>
  </r>
  <r>
    <x v="2"/>
  </r>
  <r>
    <x v="2"/>
  </r>
  <r>
    <x v="2"/>
  </r>
  <r>
    <x v="2"/>
  </r>
  <r>
    <x v="2"/>
  </r>
  <r>
    <x v="2"/>
  </r>
  <r>
    <x v="2"/>
  </r>
  <r>
    <x v="2"/>
  </r>
  <r>
    <x v="2"/>
  </r>
  <r>
    <x v="2"/>
  </r>
  <r>
    <x v="2"/>
  </r>
  <r>
    <x v="9"/>
  </r>
  <r>
    <x v="2"/>
  </r>
  <r>
    <x v="2"/>
  </r>
  <r>
    <x v="2"/>
  </r>
  <r>
    <x v="1"/>
  </r>
  <r>
    <x v="2"/>
  </r>
  <r>
    <x v="2"/>
  </r>
  <r>
    <x v="2"/>
  </r>
  <r>
    <x v="2"/>
  </r>
  <r>
    <x v="2"/>
  </r>
  <r>
    <x v="2"/>
  </r>
  <r>
    <x v="2"/>
  </r>
  <r>
    <x v="1"/>
  </r>
  <r>
    <x v="2"/>
  </r>
  <r>
    <x v="10"/>
  </r>
  <r>
    <x v="2"/>
  </r>
  <r>
    <x v="1"/>
  </r>
  <r>
    <x v="2"/>
  </r>
  <r>
    <x v="2"/>
  </r>
  <r>
    <x v="2"/>
  </r>
  <r>
    <x v="5"/>
  </r>
  <r>
    <x v="2"/>
  </r>
  <r>
    <x v="2"/>
  </r>
  <r>
    <x v="2"/>
  </r>
  <r>
    <x v="2"/>
  </r>
  <r>
    <x v="2"/>
  </r>
  <r>
    <x v="2"/>
  </r>
  <r>
    <x v="2"/>
  </r>
  <r>
    <x v="2"/>
  </r>
  <r>
    <x v="2"/>
  </r>
  <r>
    <x v="2"/>
  </r>
  <r>
    <x v="2"/>
  </r>
  <r>
    <x v="2"/>
  </r>
  <r>
    <x v="2"/>
  </r>
  <r>
    <x v="2"/>
  </r>
  <r>
    <x v="2"/>
  </r>
  <r>
    <x v="20"/>
  </r>
  <r>
    <x v="2"/>
  </r>
  <r>
    <x v="5"/>
  </r>
  <r>
    <x v="1"/>
  </r>
  <r>
    <x v="2"/>
  </r>
  <r>
    <x v="2"/>
  </r>
  <r>
    <x v="2"/>
  </r>
  <r>
    <x v="6"/>
  </r>
  <r>
    <x v="9"/>
  </r>
  <r>
    <x v="2"/>
  </r>
  <r>
    <x v="23"/>
  </r>
  <r>
    <x v="2"/>
  </r>
  <r>
    <x v="3"/>
  </r>
  <r>
    <x v="29"/>
  </r>
  <r>
    <x v="5"/>
  </r>
  <r>
    <x v="6"/>
  </r>
  <r>
    <x v="5"/>
  </r>
  <r>
    <x v="1"/>
  </r>
  <r>
    <x v="27"/>
  </r>
  <r>
    <x v="5"/>
  </r>
  <r>
    <x v="2"/>
  </r>
  <r>
    <x v="2"/>
  </r>
  <r>
    <x v="2"/>
  </r>
  <r>
    <x v="2"/>
  </r>
  <r>
    <x v="7"/>
  </r>
  <r>
    <x v="2"/>
  </r>
  <r>
    <x v="12"/>
  </r>
  <r>
    <x v="2"/>
  </r>
  <r>
    <x v="2"/>
  </r>
  <r>
    <x v="2"/>
  </r>
  <r>
    <x v="2"/>
  </r>
  <r>
    <x v="2"/>
  </r>
  <r>
    <x v="2"/>
  </r>
  <r>
    <x v="1"/>
  </r>
  <r>
    <x v="1"/>
  </r>
  <r>
    <x v="8"/>
  </r>
  <r>
    <x v="2"/>
  </r>
  <r>
    <x v="2"/>
  </r>
  <r>
    <x v="5"/>
  </r>
  <r>
    <x v="2"/>
  </r>
  <r>
    <x v="2"/>
  </r>
  <r>
    <x v="3"/>
  </r>
  <r>
    <x v="2"/>
  </r>
  <r>
    <x v="1"/>
  </r>
  <r>
    <x v="2"/>
  </r>
  <r>
    <x v="2"/>
  </r>
  <r>
    <x v="2"/>
  </r>
  <r>
    <x v="2"/>
  </r>
  <r>
    <x v="2"/>
  </r>
  <r>
    <x v="2"/>
  </r>
  <r>
    <x v="5"/>
  </r>
  <r>
    <x v="2"/>
  </r>
  <r>
    <x v="15"/>
  </r>
  <r>
    <x v="2"/>
  </r>
  <r>
    <x v="2"/>
  </r>
  <r>
    <x v="2"/>
  </r>
  <r>
    <x v="5"/>
  </r>
  <r>
    <x v="27"/>
  </r>
  <r>
    <x v="2"/>
  </r>
  <r>
    <x v="2"/>
  </r>
  <r>
    <x v="5"/>
  </r>
  <r>
    <x v="5"/>
  </r>
  <r>
    <x v="2"/>
  </r>
  <r>
    <x v="1"/>
  </r>
  <r>
    <x v="2"/>
  </r>
  <r>
    <x v="6"/>
  </r>
  <r>
    <x v="2"/>
  </r>
  <r>
    <x v="2"/>
  </r>
  <r>
    <x v="13"/>
  </r>
  <r>
    <x v="2"/>
  </r>
  <r>
    <x v="1"/>
  </r>
  <r>
    <x v="2"/>
  </r>
  <r>
    <x v="8"/>
  </r>
  <r>
    <x v="2"/>
  </r>
  <r>
    <x v="2"/>
  </r>
  <r>
    <x v="2"/>
  </r>
  <r>
    <x v="1"/>
  </r>
  <r>
    <x v="2"/>
  </r>
  <r>
    <x v="2"/>
  </r>
  <r>
    <x v="2"/>
  </r>
  <r>
    <x v="2"/>
  </r>
  <r>
    <x v="2"/>
  </r>
  <r>
    <x v="2"/>
  </r>
  <r>
    <x v="2"/>
  </r>
  <r>
    <x v="2"/>
  </r>
  <r>
    <x v="2"/>
  </r>
  <r>
    <x v="2"/>
  </r>
  <r>
    <x v="2"/>
  </r>
  <r>
    <x v="2"/>
  </r>
  <r>
    <x v="1"/>
  </r>
  <r>
    <x v="1"/>
  </r>
  <r>
    <x v="6"/>
  </r>
  <r>
    <x v="1"/>
  </r>
  <r>
    <x v="2"/>
  </r>
  <r>
    <x v="2"/>
  </r>
  <r>
    <x v="2"/>
  </r>
  <r>
    <x v="2"/>
  </r>
  <r>
    <x v="2"/>
  </r>
  <r>
    <x v="9"/>
  </r>
  <r>
    <x v="2"/>
  </r>
  <r>
    <x v="30"/>
  </r>
  <r>
    <x v="2"/>
  </r>
  <r>
    <x v="2"/>
  </r>
  <r>
    <x v="1"/>
  </r>
  <r>
    <x v="17"/>
  </r>
  <r>
    <x v="2"/>
  </r>
  <r>
    <x v="0"/>
  </r>
  <r>
    <x v="2"/>
  </r>
  <r>
    <x v="2"/>
  </r>
  <r>
    <x v="2"/>
  </r>
  <r>
    <x v="2"/>
  </r>
  <r>
    <x v="1"/>
  </r>
  <r>
    <x v="6"/>
  </r>
  <r>
    <x v="2"/>
  </r>
  <r>
    <x v="5"/>
  </r>
  <r>
    <x v="2"/>
  </r>
  <r>
    <x v="5"/>
  </r>
  <r>
    <x v="2"/>
  </r>
  <r>
    <x v="2"/>
  </r>
  <r>
    <x v="2"/>
  </r>
  <r>
    <x v="6"/>
  </r>
  <r>
    <x v="2"/>
  </r>
  <r>
    <x v="2"/>
  </r>
  <r>
    <x v="2"/>
  </r>
  <r>
    <x v="14"/>
  </r>
  <r>
    <x v="1"/>
  </r>
  <r>
    <x v="2"/>
  </r>
  <r>
    <x v="16"/>
  </r>
  <r>
    <x v="1"/>
  </r>
  <r>
    <x v="5"/>
  </r>
  <r>
    <x v="5"/>
  </r>
  <r>
    <x v="2"/>
  </r>
  <r>
    <x v="2"/>
  </r>
  <r>
    <x v="2"/>
  </r>
  <r>
    <x v="6"/>
  </r>
  <r>
    <x v="2"/>
  </r>
  <r>
    <x v="2"/>
  </r>
  <r>
    <x v="2"/>
  </r>
  <r>
    <x v="2"/>
  </r>
  <r>
    <x v="2"/>
  </r>
  <r>
    <x v="2"/>
  </r>
  <r>
    <x v="2"/>
  </r>
  <r>
    <x v="2"/>
  </r>
  <r>
    <x v="1"/>
  </r>
  <r>
    <x v="2"/>
  </r>
  <r>
    <x v="1"/>
  </r>
  <r>
    <x v="1"/>
  </r>
  <r>
    <x v="0"/>
  </r>
  <r>
    <x v="2"/>
  </r>
  <r>
    <x v="2"/>
  </r>
  <r>
    <x v="2"/>
  </r>
  <r>
    <x v="2"/>
  </r>
  <r>
    <x v="2"/>
  </r>
  <r>
    <x v="2"/>
  </r>
  <r>
    <x v="2"/>
  </r>
  <r>
    <x v="1"/>
  </r>
  <r>
    <x v="2"/>
  </r>
  <r>
    <x v="31"/>
  </r>
  <r>
    <x v="5"/>
  </r>
  <r>
    <x v="27"/>
  </r>
  <r>
    <x v="2"/>
  </r>
  <r>
    <x v="2"/>
  </r>
  <r>
    <x v="20"/>
  </r>
  <r>
    <x v="3"/>
  </r>
  <r>
    <x v="2"/>
  </r>
  <r>
    <x v="2"/>
  </r>
  <r>
    <x v="2"/>
  </r>
  <r>
    <x v="2"/>
  </r>
  <r>
    <x v="2"/>
  </r>
  <r>
    <x v="2"/>
  </r>
  <r>
    <x v="2"/>
  </r>
  <r>
    <x v="2"/>
  </r>
  <r>
    <x v="2"/>
  </r>
  <r>
    <x v="2"/>
  </r>
  <r>
    <x v="2"/>
  </r>
  <r>
    <x v="2"/>
  </r>
  <r>
    <x v="0"/>
  </r>
  <r>
    <x v="6"/>
  </r>
  <r>
    <x v="2"/>
  </r>
  <r>
    <x v="23"/>
  </r>
  <r>
    <x v="2"/>
  </r>
  <r>
    <x v="6"/>
  </r>
  <r>
    <x v="16"/>
  </r>
  <r>
    <x v="2"/>
  </r>
  <r>
    <x v="2"/>
  </r>
  <r>
    <x v="2"/>
  </r>
  <r>
    <x v="32"/>
  </r>
  <r>
    <x v="2"/>
  </r>
  <r>
    <x v="3"/>
  </r>
  <r>
    <x v="2"/>
  </r>
  <r>
    <x v="2"/>
  </r>
  <r>
    <x v="2"/>
  </r>
  <r>
    <x v="2"/>
  </r>
  <r>
    <x v="2"/>
  </r>
  <r>
    <x v="2"/>
  </r>
  <r>
    <x v="1"/>
  </r>
  <r>
    <x v="2"/>
  </r>
  <r>
    <x v="2"/>
  </r>
  <r>
    <x v="2"/>
  </r>
  <r>
    <x v="2"/>
  </r>
  <r>
    <x v="2"/>
  </r>
  <r>
    <x v="5"/>
  </r>
  <r>
    <x v="2"/>
  </r>
  <r>
    <x v="2"/>
  </r>
  <r>
    <x v="3"/>
  </r>
  <r>
    <x v="1"/>
  </r>
  <r>
    <x v="1"/>
  </r>
  <r>
    <x v="2"/>
  </r>
  <r>
    <x v="2"/>
  </r>
  <r>
    <x v="33"/>
  </r>
  <r>
    <x v="6"/>
  </r>
  <r>
    <x v="2"/>
  </r>
  <r>
    <x v="6"/>
  </r>
  <r>
    <x v="2"/>
  </r>
  <r>
    <x v="2"/>
  </r>
  <r>
    <x v="25"/>
  </r>
  <r>
    <x v="0"/>
  </r>
  <r>
    <x v="2"/>
  </r>
  <r>
    <x v="2"/>
  </r>
  <r>
    <x v="20"/>
  </r>
  <r>
    <x v="2"/>
  </r>
  <r>
    <x v="2"/>
  </r>
  <r>
    <x v="2"/>
  </r>
  <r>
    <x v="2"/>
  </r>
  <r>
    <x v="2"/>
  </r>
  <r>
    <x v="2"/>
  </r>
  <r>
    <x v="2"/>
  </r>
  <r>
    <x v="2"/>
  </r>
  <r>
    <x v="19"/>
  </r>
  <r>
    <x v="2"/>
  </r>
  <r>
    <x v="2"/>
  </r>
  <r>
    <x v="0"/>
  </r>
  <r>
    <x v="1"/>
  </r>
  <r>
    <x v="17"/>
  </r>
  <r>
    <x v="2"/>
  </r>
  <r>
    <x v="0"/>
  </r>
  <r>
    <x v="2"/>
  </r>
  <r>
    <x v="2"/>
  </r>
  <r>
    <x v="5"/>
  </r>
  <r>
    <x v="2"/>
  </r>
  <r>
    <x v="2"/>
  </r>
  <r>
    <x v="2"/>
  </r>
  <r>
    <x v="2"/>
  </r>
  <r>
    <x v="2"/>
  </r>
  <r>
    <x v="2"/>
  </r>
  <r>
    <x v="2"/>
  </r>
  <r>
    <x v="2"/>
  </r>
  <r>
    <x v="6"/>
  </r>
  <r>
    <x v="15"/>
  </r>
  <r>
    <x v="2"/>
  </r>
  <r>
    <x v="2"/>
  </r>
  <r>
    <x v="2"/>
  </r>
  <r>
    <x v="2"/>
  </r>
  <r>
    <x v="1"/>
  </r>
  <r>
    <x v="5"/>
  </r>
  <r>
    <x v="6"/>
  </r>
  <r>
    <x v="2"/>
  </r>
  <r>
    <x v="2"/>
  </r>
  <r>
    <x v="2"/>
  </r>
  <r>
    <x v="2"/>
  </r>
  <r>
    <x v="2"/>
  </r>
  <r>
    <x v="10"/>
  </r>
  <r>
    <x v="2"/>
  </r>
  <r>
    <x v="2"/>
  </r>
  <r>
    <x v="2"/>
  </r>
  <r>
    <x v="6"/>
  </r>
  <r>
    <x v="2"/>
  </r>
  <r>
    <x v="2"/>
  </r>
  <r>
    <x v="2"/>
  </r>
  <r>
    <x v="1"/>
  </r>
  <r>
    <x v="2"/>
  </r>
  <r>
    <x v="2"/>
  </r>
  <r>
    <x v="2"/>
  </r>
  <r>
    <x v="2"/>
  </r>
  <r>
    <x v="2"/>
  </r>
  <r>
    <x v="2"/>
  </r>
  <r>
    <x v="2"/>
  </r>
  <r>
    <x v="1"/>
  </r>
  <r>
    <x v="2"/>
  </r>
  <r>
    <x v="5"/>
  </r>
  <r>
    <x v="4"/>
  </r>
  <r>
    <x v="21"/>
  </r>
  <r>
    <x v="5"/>
  </r>
  <r>
    <x v="17"/>
  </r>
  <r>
    <x v="2"/>
  </r>
  <r>
    <x v="2"/>
  </r>
  <r>
    <x v="1"/>
  </r>
  <r>
    <x v="2"/>
  </r>
  <r>
    <x v="8"/>
  </r>
  <r>
    <x v="2"/>
  </r>
  <r>
    <x v="2"/>
  </r>
  <r>
    <x v="9"/>
  </r>
  <r>
    <x v="2"/>
  </r>
  <r>
    <x v="2"/>
  </r>
  <r>
    <x v="2"/>
  </r>
  <r>
    <x v="2"/>
  </r>
  <r>
    <x v="2"/>
  </r>
  <r>
    <x v="6"/>
  </r>
  <r>
    <x v="2"/>
  </r>
  <r>
    <x v="6"/>
  </r>
  <r>
    <x v="2"/>
  </r>
  <r>
    <x v="2"/>
  </r>
  <r>
    <x v="2"/>
  </r>
  <r>
    <x v="5"/>
  </r>
  <r>
    <x v="2"/>
  </r>
  <r>
    <x v="27"/>
  </r>
  <r>
    <x v="2"/>
  </r>
  <r>
    <x v="2"/>
  </r>
  <r>
    <x v="2"/>
  </r>
  <r>
    <x v="2"/>
  </r>
  <r>
    <x v="2"/>
  </r>
  <r>
    <x v="2"/>
  </r>
  <r>
    <x v="2"/>
  </r>
  <r>
    <x v="1"/>
  </r>
  <r>
    <x v="2"/>
  </r>
  <r>
    <x v="2"/>
  </r>
  <r>
    <x v="2"/>
  </r>
  <r>
    <x v="2"/>
  </r>
  <r>
    <x v="2"/>
  </r>
  <r>
    <x v="6"/>
  </r>
  <r>
    <x v="2"/>
  </r>
  <r>
    <x v="2"/>
  </r>
  <r>
    <x v="9"/>
  </r>
  <r>
    <x v="2"/>
  </r>
  <r>
    <x v="2"/>
  </r>
  <r>
    <x v="2"/>
  </r>
  <r>
    <x v="2"/>
  </r>
  <r>
    <x v="2"/>
  </r>
  <r>
    <x v="3"/>
  </r>
  <r>
    <x v="2"/>
  </r>
  <r>
    <x v="2"/>
  </r>
  <r>
    <x v="34"/>
  </r>
  <r>
    <x v="2"/>
  </r>
  <r>
    <x v="6"/>
  </r>
  <r>
    <x v="2"/>
  </r>
  <r>
    <x v="2"/>
  </r>
  <r>
    <x v="2"/>
  </r>
  <r>
    <x v="10"/>
  </r>
  <r>
    <x v="2"/>
  </r>
  <r>
    <x v="2"/>
  </r>
  <r>
    <x v="2"/>
  </r>
  <r>
    <x v="2"/>
  </r>
  <r>
    <x v="2"/>
  </r>
  <r>
    <x v="5"/>
  </r>
  <r>
    <x v="27"/>
  </r>
  <r>
    <x v="2"/>
  </r>
  <r>
    <x v="2"/>
  </r>
  <r>
    <x v="2"/>
  </r>
  <r>
    <x v="2"/>
  </r>
  <r>
    <x v="2"/>
  </r>
  <r>
    <x v="1"/>
  </r>
  <r>
    <x v="2"/>
  </r>
  <r>
    <x v="1"/>
  </r>
  <r>
    <x v="2"/>
  </r>
  <r>
    <x v="2"/>
  </r>
  <r>
    <x v="2"/>
  </r>
  <r>
    <x v="2"/>
  </r>
  <r>
    <x v="2"/>
  </r>
  <r>
    <x v="2"/>
  </r>
  <r>
    <x v="2"/>
  </r>
  <r>
    <x v="2"/>
  </r>
  <r>
    <x v="1"/>
  </r>
  <r>
    <x v="2"/>
  </r>
  <r>
    <x v="2"/>
  </r>
  <r>
    <x v="2"/>
  </r>
  <r>
    <x v="2"/>
  </r>
  <r>
    <x v="2"/>
  </r>
  <r>
    <x v="35"/>
  </r>
  <r>
    <x v="7"/>
  </r>
  <r>
    <x v="2"/>
  </r>
  <r>
    <x v="2"/>
  </r>
  <r>
    <x v="2"/>
  </r>
  <r>
    <x v="2"/>
  </r>
  <r>
    <x v="8"/>
  </r>
  <r>
    <x v="2"/>
  </r>
  <r>
    <x v="2"/>
  </r>
  <r>
    <x v="2"/>
  </r>
  <r>
    <x v="5"/>
  </r>
  <r>
    <x v="6"/>
  </r>
  <r>
    <x v="6"/>
  </r>
  <r>
    <x v="2"/>
  </r>
  <r>
    <x v="4"/>
  </r>
  <r>
    <x v="2"/>
  </r>
  <r>
    <x v="2"/>
  </r>
  <r>
    <x v="2"/>
  </r>
  <r>
    <x v="8"/>
  </r>
  <r>
    <x v="2"/>
  </r>
  <r>
    <x v="2"/>
  </r>
  <r>
    <x v="1"/>
  </r>
  <r>
    <x v="2"/>
  </r>
  <r>
    <x v="36"/>
  </r>
  <r>
    <x v="37"/>
  </r>
  <r>
    <x v="7"/>
  </r>
  <r>
    <x v="38"/>
  </r>
  <r>
    <x v="2"/>
  </r>
  <r>
    <x v="2"/>
  </r>
  <r>
    <x v="2"/>
  </r>
  <r>
    <x v="6"/>
  </r>
  <r>
    <x v="2"/>
  </r>
  <r>
    <x v="2"/>
  </r>
  <r>
    <x v="20"/>
  </r>
  <r>
    <x v="1"/>
  </r>
  <r>
    <x v="2"/>
  </r>
  <r>
    <x v="6"/>
  </r>
  <r>
    <x v="0"/>
  </r>
  <r>
    <x v="1"/>
  </r>
  <r>
    <x v="20"/>
  </r>
  <r>
    <x v="5"/>
  </r>
  <r>
    <x v="2"/>
  </r>
  <r>
    <x v="9"/>
  </r>
  <r>
    <x v="9"/>
  </r>
  <r>
    <x v="2"/>
  </r>
  <r>
    <x v="2"/>
  </r>
  <r>
    <x v="0"/>
  </r>
  <r>
    <x v="2"/>
  </r>
  <r>
    <x v="1"/>
  </r>
  <r>
    <x v="2"/>
  </r>
  <r>
    <x v="2"/>
  </r>
  <r>
    <x v="1"/>
  </r>
  <r>
    <x v="8"/>
  </r>
  <r>
    <x v="27"/>
  </r>
  <r>
    <x v="2"/>
  </r>
  <r>
    <x v="2"/>
  </r>
  <r>
    <x v="2"/>
  </r>
  <r>
    <x v="2"/>
  </r>
  <r>
    <x v="2"/>
  </r>
  <r>
    <x v="2"/>
  </r>
  <r>
    <x v="2"/>
  </r>
  <r>
    <x v="2"/>
  </r>
  <r>
    <x v="2"/>
  </r>
  <r>
    <x v="2"/>
  </r>
  <r>
    <x v="5"/>
  </r>
  <r>
    <x v="19"/>
  </r>
  <r>
    <x v="2"/>
  </r>
  <r>
    <x v="0"/>
  </r>
  <r>
    <x v="33"/>
  </r>
  <r>
    <x v="5"/>
  </r>
  <r>
    <x v="2"/>
  </r>
  <r>
    <x v="5"/>
  </r>
  <r>
    <x v="2"/>
  </r>
  <r>
    <x v="2"/>
  </r>
  <r>
    <x v="0"/>
  </r>
  <r>
    <x v="5"/>
  </r>
  <r>
    <x v="2"/>
  </r>
  <r>
    <x v="2"/>
  </r>
  <r>
    <x v="2"/>
  </r>
  <r>
    <x v="2"/>
  </r>
  <r>
    <x v="2"/>
  </r>
  <r>
    <x v="2"/>
  </r>
  <r>
    <x v="2"/>
  </r>
  <r>
    <x v="2"/>
  </r>
  <r>
    <x v="2"/>
  </r>
  <r>
    <x v="2"/>
  </r>
  <r>
    <x v="9"/>
  </r>
  <r>
    <x v="2"/>
  </r>
  <r>
    <x v="2"/>
  </r>
  <r>
    <x v="1"/>
  </r>
  <r>
    <x v="1"/>
  </r>
  <r>
    <x v="1"/>
  </r>
  <r>
    <x v="2"/>
  </r>
  <r>
    <x v="1"/>
  </r>
  <r>
    <x v="2"/>
  </r>
  <r>
    <x v="1"/>
  </r>
  <r>
    <x v="2"/>
  </r>
  <r>
    <x v="2"/>
  </r>
  <r>
    <x v="1"/>
  </r>
  <r>
    <x v="2"/>
  </r>
  <r>
    <x v="1"/>
  </r>
  <r>
    <x v="2"/>
  </r>
  <r>
    <x v="2"/>
  </r>
  <r>
    <x v="2"/>
  </r>
  <r>
    <x v="2"/>
  </r>
  <r>
    <x v="2"/>
  </r>
  <r>
    <x v="2"/>
  </r>
  <r>
    <x v="2"/>
  </r>
  <r>
    <x v="2"/>
  </r>
  <r>
    <x v="16"/>
  </r>
  <r>
    <x v="2"/>
  </r>
  <r>
    <x v="2"/>
  </r>
  <r>
    <x v="2"/>
  </r>
  <r>
    <x v="2"/>
  </r>
  <r>
    <x v="27"/>
  </r>
  <r>
    <x v="2"/>
  </r>
  <r>
    <x v="1"/>
  </r>
  <r>
    <x v="2"/>
  </r>
  <r>
    <x v="2"/>
  </r>
  <r>
    <x v="5"/>
  </r>
  <r>
    <x v="2"/>
  </r>
  <r>
    <x v="2"/>
  </r>
  <r>
    <x v="0"/>
  </r>
  <r>
    <x v="5"/>
  </r>
  <r>
    <x v="2"/>
  </r>
  <r>
    <x v="2"/>
  </r>
  <r>
    <x v="2"/>
  </r>
  <r>
    <x v="2"/>
  </r>
  <r>
    <x v="6"/>
  </r>
  <r>
    <x v="2"/>
  </r>
  <r>
    <x v="2"/>
  </r>
  <r>
    <x v="5"/>
  </r>
  <r>
    <x v="0"/>
  </r>
  <r>
    <x v="2"/>
  </r>
  <r>
    <x v="2"/>
  </r>
  <r>
    <x v="5"/>
  </r>
  <r>
    <x v="5"/>
  </r>
  <r>
    <x v="2"/>
  </r>
  <r>
    <x v="2"/>
  </r>
  <r>
    <x v="1"/>
  </r>
  <r>
    <x v="2"/>
  </r>
  <r>
    <x v="2"/>
  </r>
  <r>
    <x v="2"/>
  </r>
  <r>
    <x v="2"/>
  </r>
  <r>
    <x v="2"/>
  </r>
  <r>
    <x v="5"/>
  </r>
  <r>
    <x v="2"/>
  </r>
  <r>
    <x v="2"/>
  </r>
  <r>
    <x v="2"/>
  </r>
  <r>
    <x v="6"/>
  </r>
  <r>
    <x v="2"/>
  </r>
  <r>
    <x v="6"/>
  </r>
  <r>
    <x v="2"/>
  </r>
  <r>
    <x v="2"/>
  </r>
  <r>
    <x v="4"/>
  </r>
  <r>
    <x v="2"/>
  </r>
  <r>
    <x v="1"/>
  </r>
  <r>
    <x v="8"/>
  </r>
  <r>
    <x v="2"/>
  </r>
  <r>
    <x v="2"/>
  </r>
  <r>
    <x v="2"/>
  </r>
  <r>
    <x v="2"/>
  </r>
  <r>
    <x v="2"/>
  </r>
  <r>
    <x v="1"/>
  </r>
  <r>
    <x v="2"/>
  </r>
  <r>
    <x v="0"/>
  </r>
  <r>
    <x v="1"/>
  </r>
  <r>
    <x v="6"/>
  </r>
  <r>
    <x v="2"/>
  </r>
  <r>
    <x v="2"/>
  </r>
  <r>
    <x v="2"/>
  </r>
  <r>
    <x v="2"/>
  </r>
  <r>
    <x v="2"/>
  </r>
  <r>
    <x v="2"/>
  </r>
  <r>
    <x v="27"/>
  </r>
  <r>
    <x v="2"/>
  </r>
  <r>
    <x v="1"/>
  </r>
  <r>
    <x v="2"/>
  </r>
  <r>
    <x v="8"/>
  </r>
  <r>
    <x v="7"/>
  </r>
  <r>
    <x v="17"/>
  </r>
  <r>
    <x v="2"/>
  </r>
  <r>
    <x v="2"/>
  </r>
  <r>
    <x v="2"/>
  </r>
  <r>
    <x v="2"/>
  </r>
  <r>
    <x v="2"/>
  </r>
  <r>
    <x v="5"/>
  </r>
  <r>
    <x v="2"/>
  </r>
  <r>
    <x v="30"/>
  </r>
  <r>
    <x v="2"/>
  </r>
  <r>
    <x v="17"/>
  </r>
  <r>
    <x v="5"/>
  </r>
  <r>
    <x v="2"/>
  </r>
  <r>
    <x v="6"/>
  </r>
  <r>
    <x v="6"/>
  </r>
  <r>
    <x v="16"/>
  </r>
  <r>
    <x v="2"/>
  </r>
  <r>
    <x v="2"/>
  </r>
  <r>
    <x v="2"/>
  </r>
  <r>
    <x v="2"/>
  </r>
  <r>
    <x v="2"/>
  </r>
  <r>
    <x v="7"/>
  </r>
  <r>
    <x v="7"/>
  </r>
  <r>
    <x v="3"/>
  </r>
  <r>
    <x v="2"/>
  </r>
  <r>
    <x v="1"/>
  </r>
  <r>
    <x v="2"/>
  </r>
  <r>
    <x v="2"/>
  </r>
  <r>
    <x v="2"/>
  </r>
  <r>
    <x v="1"/>
  </r>
  <r>
    <x v="6"/>
  </r>
  <r>
    <x v="2"/>
  </r>
  <r>
    <x v="32"/>
  </r>
  <r>
    <x v="9"/>
  </r>
  <r>
    <x v="6"/>
  </r>
  <r>
    <x v="2"/>
  </r>
  <r>
    <x v="2"/>
  </r>
  <r>
    <x v="19"/>
  </r>
  <r>
    <x v="5"/>
  </r>
  <r>
    <x v="2"/>
  </r>
  <r>
    <x v="2"/>
  </r>
  <r>
    <x v="8"/>
  </r>
  <r>
    <x v="8"/>
  </r>
  <r>
    <x v="5"/>
  </r>
  <r>
    <x v="2"/>
  </r>
  <r>
    <x v="0"/>
  </r>
  <r>
    <x v="2"/>
  </r>
  <r>
    <x v="2"/>
  </r>
  <r>
    <x v="2"/>
  </r>
  <r>
    <x v="2"/>
  </r>
  <r>
    <x v="34"/>
  </r>
  <r>
    <x v="1"/>
  </r>
  <r>
    <x v="3"/>
  </r>
  <r>
    <x v="1"/>
  </r>
  <r>
    <x v="35"/>
  </r>
  <r>
    <x v="2"/>
  </r>
  <r>
    <x v="5"/>
  </r>
  <r>
    <x v="2"/>
  </r>
  <r>
    <x v="2"/>
  </r>
  <r>
    <x v="2"/>
  </r>
  <r>
    <x v="2"/>
  </r>
  <r>
    <x v="3"/>
  </r>
  <r>
    <x v="2"/>
  </r>
  <r>
    <x v="6"/>
  </r>
  <r>
    <x v="2"/>
  </r>
  <r>
    <x v="2"/>
  </r>
  <r>
    <x v="2"/>
  </r>
  <r>
    <x v="8"/>
  </r>
  <r>
    <x v="2"/>
  </r>
  <r>
    <x v="2"/>
  </r>
  <r>
    <x v="8"/>
  </r>
  <r>
    <x v="1"/>
  </r>
  <r>
    <x v="3"/>
  </r>
  <r>
    <x v="2"/>
  </r>
  <r>
    <x v="5"/>
  </r>
  <r>
    <x v="2"/>
  </r>
  <r>
    <x v="2"/>
  </r>
  <r>
    <x v="2"/>
  </r>
  <r>
    <x v="2"/>
  </r>
  <r>
    <x v="2"/>
  </r>
  <r>
    <x v="12"/>
  </r>
  <r>
    <x v="2"/>
  </r>
  <r>
    <x v="2"/>
  </r>
  <r>
    <x v="6"/>
  </r>
  <r>
    <x v="5"/>
  </r>
  <r>
    <x v="2"/>
  </r>
  <r>
    <x v="2"/>
  </r>
  <r>
    <x v="1"/>
  </r>
  <r>
    <x v="2"/>
  </r>
  <r>
    <x v="2"/>
  </r>
  <r>
    <x v="2"/>
  </r>
  <r>
    <x v="2"/>
  </r>
  <r>
    <x v="35"/>
  </r>
  <r>
    <x v="2"/>
  </r>
  <r>
    <x v="2"/>
  </r>
  <r>
    <x v="2"/>
  </r>
  <r>
    <x v="2"/>
  </r>
  <r>
    <x v="2"/>
  </r>
  <r>
    <x v="2"/>
  </r>
  <r>
    <x v="2"/>
  </r>
  <r>
    <x v="2"/>
  </r>
  <r>
    <x v="2"/>
  </r>
  <r>
    <x v="27"/>
  </r>
  <r>
    <x v="2"/>
  </r>
  <r>
    <x v="18"/>
  </r>
  <r>
    <x v="1"/>
  </r>
  <r>
    <x v="2"/>
  </r>
  <r>
    <x v="32"/>
  </r>
  <r>
    <x v="11"/>
  </r>
  <r>
    <x v="2"/>
  </r>
  <r>
    <x v="2"/>
  </r>
  <r>
    <x v="2"/>
  </r>
  <r>
    <x v="2"/>
  </r>
  <r>
    <x v="2"/>
  </r>
  <r>
    <x v="2"/>
  </r>
  <r>
    <x v="4"/>
  </r>
  <r>
    <x v="5"/>
  </r>
  <r>
    <x v="1"/>
  </r>
  <r>
    <x v="27"/>
  </r>
  <r>
    <x v="2"/>
  </r>
  <r>
    <x v="2"/>
  </r>
  <r>
    <x v="5"/>
  </r>
  <r>
    <x v="8"/>
  </r>
  <r>
    <x v="8"/>
  </r>
  <r>
    <x v="2"/>
  </r>
  <r>
    <x v="8"/>
  </r>
  <r>
    <x v="2"/>
  </r>
  <r>
    <x v="2"/>
  </r>
  <r>
    <x v="2"/>
  </r>
  <r>
    <x v="2"/>
  </r>
  <r>
    <x v="7"/>
  </r>
  <r>
    <x v="2"/>
  </r>
  <r>
    <x v="2"/>
  </r>
  <r>
    <x v="6"/>
  </r>
  <r>
    <x v="6"/>
  </r>
  <r>
    <x v="2"/>
  </r>
  <r>
    <x v="25"/>
  </r>
  <r>
    <x v="2"/>
  </r>
  <r>
    <x v="2"/>
  </r>
  <r>
    <x v="6"/>
  </r>
  <r>
    <x v="20"/>
  </r>
  <r>
    <x v="2"/>
  </r>
  <r>
    <x v="2"/>
  </r>
  <r>
    <x v="2"/>
  </r>
  <r>
    <x v="3"/>
  </r>
  <r>
    <x v="9"/>
  </r>
  <r>
    <x v="32"/>
  </r>
  <r>
    <x v="0"/>
  </r>
  <r>
    <x v="2"/>
  </r>
  <r>
    <x v="8"/>
  </r>
  <r>
    <x v="2"/>
  </r>
  <r>
    <x v="2"/>
  </r>
  <r>
    <x v="2"/>
  </r>
  <r>
    <x v="2"/>
  </r>
  <r>
    <x v="6"/>
  </r>
  <r>
    <x v="39"/>
  </r>
</pivotCacheRecords>
</file>

<file path=xl/pivotCache/pivotCacheRecords3.xml><?xml version="1.0" encoding="utf-8"?>
<pivotCacheRecords xmlns="http://schemas.openxmlformats.org/spreadsheetml/2006/main" xmlns:r="http://schemas.openxmlformats.org/officeDocument/2006/relationships" count="1496">
  <r>
    <x v="0"/>
  </r>
  <r>
    <x v="1"/>
  </r>
  <r>
    <x v="2"/>
  </r>
  <r>
    <x v="0"/>
  </r>
  <r>
    <x v="0"/>
  </r>
  <r>
    <x v="0"/>
  </r>
  <r>
    <x v="0"/>
  </r>
  <r>
    <x v="0"/>
  </r>
  <r>
    <x v="3"/>
  </r>
  <r>
    <x v="4"/>
  </r>
  <r>
    <x v="0"/>
  </r>
  <r>
    <x v="2"/>
  </r>
  <r>
    <x v="2"/>
  </r>
  <r>
    <x v="5"/>
  </r>
  <r>
    <x v="0"/>
  </r>
  <r>
    <x v="0"/>
  </r>
  <r>
    <x v="0"/>
  </r>
  <r>
    <x v="0"/>
  </r>
  <r>
    <x v="0"/>
  </r>
  <r>
    <x v="5"/>
  </r>
  <r>
    <x v="0"/>
  </r>
  <r>
    <x v="0"/>
  </r>
  <r>
    <x v="4"/>
  </r>
  <r>
    <x v="0"/>
  </r>
  <r>
    <x v="1"/>
  </r>
  <r>
    <x v="0"/>
  </r>
  <r>
    <x v="0"/>
  </r>
  <r>
    <x v="0"/>
  </r>
  <r>
    <x v="2"/>
  </r>
  <r>
    <x v="2"/>
  </r>
  <r>
    <x v="2"/>
  </r>
  <r>
    <x v="0"/>
  </r>
  <r>
    <x v="0"/>
  </r>
  <r>
    <x v="0"/>
  </r>
  <r>
    <x v="0"/>
  </r>
  <r>
    <x v="5"/>
  </r>
  <r>
    <x v="0"/>
  </r>
  <r>
    <x v="0"/>
  </r>
  <r>
    <x v="0"/>
  </r>
  <r>
    <x v="0"/>
  </r>
  <r>
    <x v="5"/>
  </r>
  <r>
    <x v="2"/>
  </r>
  <r>
    <x v="1"/>
  </r>
  <r>
    <x v="6"/>
  </r>
  <r>
    <x v="0"/>
  </r>
  <r>
    <x v="7"/>
  </r>
  <r>
    <x v="8"/>
  </r>
  <r>
    <x v="9"/>
  </r>
  <r>
    <x v="0"/>
  </r>
  <r>
    <x v="0"/>
  </r>
  <r>
    <x v="0"/>
  </r>
  <r>
    <x v="2"/>
  </r>
  <r>
    <x v="10"/>
  </r>
  <r>
    <x v="0"/>
  </r>
  <r>
    <x v="1"/>
  </r>
  <r>
    <x v="0"/>
  </r>
  <r>
    <x v="0"/>
  </r>
  <r>
    <x v="0"/>
  </r>
  <r>
    <x v="0"/>
  </r>
  <r>
    <x v="0"/>
  </r>
  <r>
    <x v="0"/>
  </r>
  <r>
    <x v="0"/>
  </r>
  <r>
    <x v="0"/>
  </r>
  <r>
    <x v="0"/>
  </r>
  <r>
    <x v="0"/>
  </r>
  <r>
    <x v="5"/>
  </r>
  <r>
    <x v="0"/>
  </r>
  <r>
    <x v="0"/>
  </r>
  <r>
    <x v="0"/>
  </r>
  <r>
    <x v="0"/>
  </r>
  <r>
    <x v="0"/>
  </r>
  <r>
    <x v="11"/>
  </r>
  <r>
    <x v="0"/>
  </r>
  <r>
    <x v="9"/>
  </r>
  <r>
    <x v="0"/>
  </r>
  <r>
    <x v="0"/>
  </r>
  <r>
    <x v="0"/>
  </r>
  <r>
    <x v="2"/>
  </r>
  <r>
    <x v="0"/>
  </r>
  <r>
    <x v="0"/>
  </r>
  <r>
    <x v="0"/>
  </r>
  <r>
    <x v="2"/>
  </r>
  <r>
    <x v="0"/>
  </r>
  <r>
    <x v="0"/>
  </r>
  <r>
    <x v="5"/>
  </r>
  <r>
    <x v="0"/>
  </r>
  <r>
    <x v="0"/>
  </r>
  <r>
    <x v="0"/>
  </r>
  <r>
    <x v="0"/>
  </r>
  <r>
    <x v="0"/>
  </r>
  <r>
    <x v="5"/>
  </r>
  <r>
    <x v="0"/>
  </r>
  <r>
    <x v="0"/>
  </r>
  <r>
    <x v="0"/>
  </r>
  <r>
    <x v="0"/>
  </r>
  <r>
    <x v="0"/>
  </r>
  <r>
    <x v="0"/>
  </r>
  <r>
    <x v="0"/>
  </r>
  <r>
    <x v="0"/>
  </r>
  <r>
    <x v="3"/>
  </r>
  <r>
    <x v="0"/>
  </r>
  <r>
    <x v="0"/>
  </r>
  <r>
    <x v="0"/>
  </r>
  <r>
    <x v="0"/>
  </r>
  <r>
    <x v="0"/>
  </r>
  <r>
    <x v="0"/>
  </r>
  <r>
    <x v="0"/>
  </r>
  <r>
    <x v="0"/>
  </r>
  <r>
    <x v="2"/>
  </r>
  <r>
    <x v="0"/>
  </r>
  <r>
    <x v="0"/>
  </r>
  <r>
    <x v="0"/>
  </r>
  <r>
    <x v="0"/>
  </r>
  <r>
    <x v="0"/>
  </r>
  <r>
    <x v="2"/>
  </r>
  <r>
    <x v="0"/>
  </r>
  <r>
    <x v="0"/>
  </r>
  <r>
    <x v="0"/>
  </r>
  <r>
    <x v="11"/>
  </r>
  <r>
    <x v="2"/>
  </r>
  <r>
    <x v="0"/>
  </r>
  <r>
    <x v="0"/>
  </r>
  <r>
    <x v="0"/>
  </r>
  <r>
    <x v="2"/>
  </r>
  <r>
    <x v="0"/>
  </r>
  <r>
    <x v="0"/>
  </r>
  <r>
    <x v="0"/>
  </r>
  <r>
    <x v="12"/>
  </r>
  <r>
    <x v="0"/>
  </r>
  <r>
    <x v="0"/>
  </r>
  <r>
    <x v="0"/>
  </r>
  <r>
    <x v="0"/>
  </r>
  <r>
    <x v="0"/>
  </r>
  <r>
    <x v="5"/>
  </r>
  <r>
    <x v="7"/>
  </r>
  <r>
    <x v="0"/>
  </r>
  <r>
    <x v="13"/>
  </r>
  <r>
    <x v="0"/>
  </r>
  <r>
    <x v="0"/>
  </r>
  <r>
    <x v="14"/>
  </r>
  <r>
    <x v="0"/>
  </r>
  <r>
    <x v="0"/>
  </r>
  <r>
    <x v="0"/>
  </r>
  <r>
    <x v="0"/>
  </r>
  <r>
    <x v="0"/>
  </r>
  <r>
    <x v="0"/>
  </r>
  <r>
    <x v="11"/>
  </r>
  <r>
    <x v="5"/>
  </r>
  <r>
    <x v="0"/>
  </r>
  <r>
    <x v="0"/>
  </r>
  <r>
    <x v="0"/>
  </r>
  <r>
    <x v="0"/>
  </r>
  <r>
    <x v="0"/>
  </r>
  <r>
    <x v="0"/>
  </r>
  <r>
    <x v="0"/>
  </r>
  <r>
    <x v="0"/>
  </r>
  <r>
    <x v="0"/>
  </r>
  <r>
    <x v="0"/>
  </r>
  <r>
    <x v="15"/>
  </r>
  <r>
    <x v="0"/>
  </r>
  <r>
    <x v="0"/>
  </r>
  <r>
    <x v="0"/>
  </r>
  <r>
    <x v="0"/>
  </r>
  <r>
    <x v="16"/>
  </r>
  <r>
    <x v="0"/>
  </r>
  <r>
    <x v="0"/>
  </r>
  <r>
    <x v="0"/>
  </r>
  <r>
    <x v="9"/>
  </r>
  <r>
    <x v="0"/>
  </r>
  <r>
    <x v="3"/>
  </r>
  <r>
    <x v="2"/>
  </r>
  <r>
    <x v="0"/>
  </r>
  <r>
    <x v="0"/>
  </r>
  <r>
    <x v="0"/>
  </r>
  <r>
    <x v="0"/>
  </r>
  <r>
    <x v="2"/>
  </r>
  <r>
    <x v="0"/>
  </r>
  <r>
    <x v="0"/>
  </r>
  <r>
    <x v="0"/>
  </r>
  <r>
    <x v="0"/>
  </r>
  <r>
    <x v="0"/>
  </r>
  <r>
    <x v="1"/>
  </r>
  <r>
    <x v="0"/>
  </r>
  <r>
    <x v="0"/>
  </r>
  <r>
    <x v="0"/>
  </r>
  <r>
    <x v="5"/>
  </r>
  <r>
    <x v="0"/>
  </r>
  <r>
    <x v="5"/>
  </r>
  <r>
    <x v="11"/>
  </r>
  <r>
    <x v="0"/>
  </r>
  <r>
    <x v="0"/>
  </r>
  <r>
    <x v="0"/>
  </r>
  <r>
    <x v="0"/>
  </r>
  <r>
    <x v="0"/>
  </r>
  <r>
    <x v="0"/>
  </r>
  <r>
    <x v="0"/>
  </r>
  <r>
    <x v="17"/>
  </r>
  <r>
    <x v="9"/>
  </r>
  <r>
    <x v="0"/>
  </r>
  <r>
    <x v="0"/>
  </r>
  <r>
    <x v="0"/>
  </r>
  <r>
    <x v="0"/>
  </r>
  <r>
    <x v="0"/>
  </r>
  <r>
    <x v="0"/>
  </r>
  <r>
    <x v="2"/>
  </r>
  <r>
    <x v="5"/>
  </r>
  <r>
    <x v="18"/>
  </r>
  <r>
    <x v="0"/>
  </r>
  <r>
    <x v="1"/>
  </r>
  <r>
    <x v="0"/>
  </r>
  <r>
    <x v="0"/>
  </r>
  <r>
    <x v="0"/>
  </r>
  <r>
    <x v="0"/>
  </r>
  <r>
    <x v="0"/>
  </r>
  <r>
    <x v="2"/>
  </r>
  <r>
    <x v="0"/>
  </r>
  <r>
    <x v="2"/>
  </r>
  <r>
    <x v="0"/>
  </r>
  <r>
    <x v="15"/>
  </r>
  <r>
    <x v="19"/>
  </r>
  <r>
    <x v="3"/>
  </r>
  <r>
    <x v="2"/>
  </r>
  <r>
    <x v="0"/>
  </r>
  <r>
    <x v="11"/>
  </r>
  <r>
    <x v="0"/>
  </r>
  <r>
    <x v="1"/>
  </r>
  <r>
    <x v="0"/>
  </r>
  <r>
    <x v="2"/>
  </r>
  <r>
    <x v="2"/>
  </r>
  <r>
    <x v="0"/>
  </r>
  <r>
    <x v="0"/>
  </r>
  <r>
    <x v="4"/>
  </r>
  <r>
    <x v="1"/>
  </r>
  <r>
    <x v="0"/>
  </r>
  <r>
    <x v="2"/>
  </r>
  <r>
    <x v="0"/>
  </r>
  <r>
    <x v="20"/>
  </r>
  <r>
    <x v="9"/>
  </r>
  <r>
    <x v="15"/>
  </r>
  <r>
    <x v="0"/>
  </r>
  <r>
    <x v="0"/>
  </r>
  <r>
    <x v="21"/>
  </r>
  <r>
    <x v="0"/>
  </r>
  <r>
    <x v="0"/>
  </r>
  <r>
    <x v="22"/>
  </r>
  <r>
    <x v="0"/>
  </r>
  <r>
    <x v="0"/>
  </r>
  <r>
    <x v="0"/>
  </r>
  <r>
    <x v="0"/>
  </r>
  <r>
    <x v="0"/>
  </r>
  <r>
    <x v="0"/>
  </r>
  <r>
    <x v="6"/>
  </r>
  <r>
    <x v="11"/>
  </r>
  <r>
    <x v="11"/>
  </r>
  <r>
    <x v="0"/>
  </r>
  <r>
    <x v="0"/>
  </r>
  <r>
    <x v="0"/>
  </r>
  <r>
    <x v="0"/>
  </r>
  <r>
    <x v="0"/>
  </r>
  <r>
    <x v="0"/>
  </r>
  <r>
    <x v="3"/>
  </r>
  <r>
    <x v="0"/>
  </r>
  <r>
    <x v="0"/>
  </r>
  <r>
    <x v="0"/>
  </r>
  <r>
    <x v="4"/>
  </r>
  <r>
    <x v="0"/>
  </r>
  <r>
    <x v="4"/>
  </r>
  <r>
    <x v="1"/>
  </r>
  <r>
    <x v="0"/>
  </r>
  <r>
    <x v="0"/>
  </r>
  <r>
    <x v="0"/>
  </r>
  <r>
    <x v="1"/>
  </r>
  <r>
    <x v="5"/>
  </r>
  <r>
    <x v="2"/>
  </r>
  <r>
    <x v="6"/>
  </r>
  <r>
    <x v="0"/>
  </r>
  <r>
    <x v="0"/>
  </r>
  <r>
    <x v="0"/>
  </r>
  <r>
    <x v="0"/>
  </r>
  <r>
    <x v="0"/>
  </r>
  <r>
    <x v="1"/>
  </r>
  <r>
    <x v="3"/>
  </r>
  <r>
    <x v="1"/>
  </r>
  <r>
    <x v="0"/>
  </r>
  <r>
    <x v="0"/>
  </r>
  <r>
    <x v="9"/>
  </r>
  <r>
    <x v="0"/>
  </r>
  <r>
    <x v="0"/>
  </r>
  <r>
    <x v="11"/>
  </r>
  <r>
    <x v="0"/>
  </r>
  <r>
    <x v="0"/>
  </r>
  <r>
    <x v="0"/>
  </r>
  <r>
    <x v="0"/>
  </r>
  <r>
    <x v="0"/>
  </r>
  <r>
    <x v="23"/>
  </r>
  <r>
    <x v="2"/>
  </r>
  <r>
    <x v="2"/>
  </r>
  <r>
    <x v="19"/>
  </r>
  <r>
    <x v="2"/>
  </r>
  <r>
    <x v="8"/>
  </r>
  <r>
    <x v="0"/>
  </r>
  <r>
    <x v="0"/>
  </r>
  <r>
    <x v="0"/>
  </r>
  <r>
    <x v="7"/>
  </r>
  <r>
    <x v="0"/>
  </r>
  <r>
    <x v="0"/>
  </r>
  <r>
    <x v="14"/>
  </r>
  <r>
    <x v="0"/>
  </r>
  <r>
    <x v="2"/>
  </r>
  <r>
    <x v="0"/>
  </r>
  <r>
    <x v="1"/>
  </r>
  <r>
    <x v="0"/>
  </r>
  <r>
    <x v="0"/>
  </r>
  <r>
    <x v="6"/>
  </r>
  <r>
    <x v="0"/>
  </r>
  <r>
    <x v="1"/>
  </r>
  <r>
    <x v="17"/>
  </r>
  <r>
    <x v="0"/>
  </r>
  <r>
    <x v="0"/>
  </r>
  <r>
    <x v="0"/>
  </r>
  <r>
    <x v="11"/>
  </r>
  <r>
    <x v="2"/>
  </r>
  <r>
    <x v="11"/>
  </r>
  <r>
    <x v="11"/>
  </r>
  <r>
    <x v="0"/>
  </r>
  <r>
    <x v="3"/>
  </r>
  <r>
    <x v="0"/>
  </r>
  <r>
    <x v="0"/>
  </r>
  <r>
    <x v="9"/>
  </r>
  <r>
    <x v="0"/>
  </r>
  <r>
    <x v="3"/>
  </r>
  <r>
    <x v="0"/>
  </r>
  <r>
    <x v="2"/>
  </r>
  <r>
    <x v="2"/>
  </r>
  <r>
    <x v="0"/>
  </r>
  <r>
    <x v="5"/>
  </r>
  <r>
    <x v="0"/>
  </r>
  <r>
    <x v="0"/>
  </r>
  <r>
    <x v="0"/>
  </r>
  <r>
    <x v="6"/>
  </r>
  <r>
    <x v="2"/>
  </r>
  <r>
    <x v="2"/>
  </r>
  <r>
    <x v="0"/>
  </r>
  <r>
    <x v="0"/>
  </r>
  <r>
    <x v="2"/>
  </r>
  <r>
    <x v="9"/>
  </r>
  <r>
    <x v="11"/>
  </r>
  <r>
    <x v="0"/>
  </r>
  <r>
    <x v="2"/>
  </r>
  <r>
    <x v="0"/>
  </r>
  <r>
    <x v="0"/>
  </r>
  <r>
    <x v="0"/>
  </r>
  <r>
    <x v="0"/>
  </r>
  <r>
    <x v="0"/>
  </r>
  <r>
    <x v="0"/>
  </r>
  <r>
    <x v="0"/>
  </r>
  <r>
    <x v="0"/>
  </r>
  <r>
    <x v="0"/>
  </r>
  <r>
    <x v="24"/>
  </r>
  <r>
    <x v="0"/>
  </r>
  <r>
    <x v="25"/>
  </r>
  <r>
    <x v="15"/>
  </r>
  <r>
    <x v="0"/>
  </r>
  <r>
    <x v="6"/>
  </r>
  <r>
    <x v="0"/>
  </r>
  <r>
    <x v="11"/>
  </r>
  <r>
    <x v="0"/>
  </r>
  <r>
    <x v="0"/>
  </r>
  <r>
    <x v="0"/>
  </r>
  <r>
    <x v="0"/>
  </r>
  <r>
    <x v="0"/>
  </r>
  <r>
    <x v="0"/>
  </r>
  <r>
    <x v="0"/>
  </r>
  <r>
    <x v="0"/>
  </r>
  <r>
    <x v="2"/>
  </r>
  <r>
    <x v="5"/>
  </r>
  <r>
    <x v="5"/>
  </r>
  <r>
    <x v="0"/>
  </r>
  <r>
    <x v="0"/>
  </r>
  <r>
    <x v="0"/>
  </r>
  <r>
    <x v="0"/>
  </r>
  <r>
    <x v="0"/>
  </r>
  <r>
    <x v="0"/>
  </r>
  <r>
    <x v="14"/>
  </r>
  <r>
    <x v="0"/>
  </r>
  <r>
    <x v="9"/>
  </r>
  <r>
    <x v="2"/>
  </r>
  <r>
    <x v="11"/>
  </r>
  <r>
    <x v="9"/>
  </r>
  <r>
    <x v="0"/>
  </r>
  <r>
    <x v="7"/>
  </r>
  <r>
    <x v="26"/>
  </r>
  <r>
    <x v="0"/>
  </r>
  <r>
    <x v="0"/>
  </r>
  <r>
    <x v="2"/>
  </r>
  <r>
    <x v="0"/>
  </r>
  <r>
    <x v="27"/>
  </r>
  <r>
    <x v="8"/>
  </r>
  <r>
    <x v="0"/>
  </r>
  <r>
    <x v="0"/>
  </r>
  <r>
    <x v="0"/>
  </r>
  <r>
    <x v="0"/>
  </r>
  <r>
    <x v="5"/>
  </r>
  <r>
    <x v="2"/>
  </r>
  <r>
    <x v="2"/>
  </r>
  <r>
    <x v="0"/>
  </r>
  <r>
    <x v="0"/>
  </r>
  <r>
    <x v="0"/>
  </r>
  <r>
    <x v="19"/>
  </r>
  <r>
    <x v="0"/>
  </r>
  <r>
    <x v="0"/>
  </r>
  <r>
    <x v="1"/>
  </r>
  <r>
    <x v="0"/>
  </r>
  <r>
    <x v="0"/>
  </r>
  <r>
    <x v="0"/>
  </r>
  <r>
    <x v="0"/>
  </r>
  <r>
    <x v="0"/>
  </r>
  <r>
    <x v="0"/>
  </r>
  <r>
    <x v="0"/>
  </r>
  <r>
    <x v="5"/>
  </r>
  <r>
    <x v="0"/>
  </r>
  <r>
    <x v="0"/>
  </r>
  <r>
    <x v="0"/>
  </r>
  <r>
    <x v="0"/>
  </r>
  <r>
    <x v="0"/>
  </r>
  <r>
    <x v="3"/>
  </r>
  <r>
    <x v="0"/>
  </r>
  <r>
    <x v="0"/>
  </r>
  <r>
    <x v="0"/>
  </r>
  <r>
    <x v="19"/>
  </r>
  <r>
    <x v="0"/>
  </r>
  <r>
    <x v="1"/>
  </r>
  <r>
    <x v="28"/>
  </r>
  <r>
    <x v="20"/>
  </r>
  <r>
    <x v="0"/>
  </r>
  <r>
    <x v="0"/>
  </r>
  <r>
    <x v="0"/>
  </r>
  <r>
    <x v="0"/>
  </r>
  <r>
    <x v="0"/>
  </r>
  <r>
    <x v="0"/>
  </r>
  <r>
    <x v="0"/>
  </r>
  <r>
    <x v="1"/>
  </r>
  <r>
    <x v="0"/>
  </r>
  <r>
    <x v="0"/>
  </r>
  <r>
    <x v="0"/>
  </r>
  <r>
    <x v="0"/>
  </r>
  <r>
    <x v="0"/>
  </r>
  <r>
    <x v="0"/>
  </r>
  <r>
    <x v="0"/>
  </r>
  <r>
    <x v="2"/>
  </r>
  <r>
    <x v="0"/>
  </r>
  <r>
    <x v="0"/>
  </r>
  <r>
    <x v="8"/>
  </r>
  <r>
    <x v="0"/>
  </r>
  <r>
    <x v="0"/>
  </r>
  <r>
    <x v="2"/>
  </r>
  <r>
    <x v="0"/>
  </r>
  <r>
    <x v="11"/>
  </r>
  <r>
    <x v="0"/>
  </r>
  <r>
    <x v="0"/>
  </r>
  <r>
    <x v="2"/>
  </r>
  <r>
    <x v="4"/>
  </r>
  <r>
    <x v="0"/>
  </r>
  <r>
    <x v="0"/>
  </r>
  <r>
    <x v="2"/>
  </r>
  <r>
    <x v="0"/>
  </r>
  <r>
    <x v="0"/>
  </r>
  <r>
    <x v="0"/>
  </r>
  <r>
    <x v="0"/>
  </r>
  <r>
    <x v="1"/>
  </r>
  <r>
    <x v="9"/>
  </r>
  <r>
    <x v="0"/>
  </r>
  <r>
    <x v="0"/>
  </r>
  <r>
    <x v="0"/>
  </r>
  <r>
    <x v="0"/>
  </r>
  <r>
    <x v="1"/>
  </r>
  <r>
    <x v="0"/>
  </r>
  <r>
    <x v="0"/>
  </r>
  <r>
    <x v="0"/>
  </r>
  <r>
    <x v="0"/>
  </r>
  <r>
    <x v="0"/>
  </r>
  <r>
    <x v="0"/>
  </r>
  <r>
    <x v="1"/>
  </r>
  <r>
    <x v="11"/>
  </r>
  <r>
    <x v="0"/>
  </r>
  <r>
    <x v="0"/>
  </r>
  <r>
    <x v="0"/>
  </r>
  <r>
    <x v="0"/>
  </r>
  <r>
    <x v="4"/>
  </r>
  <r>
    <x v="0"/>
  </r>
  <r>
    <x v="5"/>
  </r>
  <r>
    <x v="0"/>
  </r>
  <r>
    <x v="0"/>
  </r>
  <r>
    <x v="1"/>
  </r>
  <r>
    <x v="0"/>
  </r>
  <r>
    <x v="10"/>
  </r>
  <r>
    <x v="0"/>
  </r>
  <r>
    <x v="0"/>
  </r>
  <r>
    <x v="29"/>
  </r>
  <r>
    <x v="0"/>
  </r>
  <r>
    <x v="2"/>
  </r>
  <r>
    <x v="0"/>
  </r>
  <r>
    <x v="23"/>
  </r>
  <r>
    <x v="0"/>
  </r>
  <r>
    <x v="0"/>
  </r>
  <r>
    <x v="2"/>
  </r>
  <r>
    <x v="5"/>
  </r>
  <r>
    <x v="0"/>
  </r>
  <r>
    <x v="0"/>
  </r>
  <r>
    <x v="7"/>
  </r>
  <r>
    <x v="0"/>
  </r>
  <r>
    <x v="11"/>
  </r>
  <r>
    <x v="1"/>
  </r>
  <r>
    <x v="2"/>
  </r>
  <r>
    <x v="3"/>
  </r>
  <r>
    <x v="0"/>
  </r>
  <r>
    <x v="0"/>
  </r>
  <r>
    <x v="0"/>
  </r>
  <r>
    <x v="0"/>
  </r>
  <r>
    <x v="1"/>
  </r>
  <r>
    <x v="0"/>
  </r>
  <r>
    <x v="0"/>
  </r>
  <r>
    <x v="0"/>
  </r>
  <r>
    <x v="0"/>
  </r>
  <r>
    <x v="1"/>
  </r>
  <r>
    <x v="0"/>
  </r>
  <r>
    <x v="0"/>
  </r>
  <r>
    <x v="0"/>
  </r>
  <r>
    <x v="1"/>
  </r>
  <r>
    <x v="0"/>
  </r>
  <r>
    <x v="0"/>
  </r>
  <r>
    <x v="0"/>
  </r>
  <r>
    <x v="0"/>
  </r>
  <r>
    <x v="0"/>
  </r>
  <r>
    <x v="0"/>
  </r>
  <r>
    <x v="11"/>
  </r>
  <r>
    <x v="0"/>
  </r>
  <r>
    <x v="0"/>
  </r>
  <r>
    <x v="5"/>
  </r>
  <r>
    <x v="11"/>
  </r>
  <r>
    <x v="2"/>
  </r>
  <r>
    <x v="19"/>
  </r>
  <r>
    <x v="22"/>
  </r>
  <r>
    <x v="0"/>
  </r>
  <r>
    <x v="2"/>
  </r>
  <r>
    <x v="19"/>
  </r>
  <r>
    <x v="27"/>
  </r>
  <r>
    <x v="0"/>
  </r>
  <r>
    <x v="0"/>
  </r>
  <r>
    <x v="11"/>
  </r>
  <r>
    <x v="0"/>
  </r>
  <r>
    <x v="0"/>
  </r>
  <r>
    <x v="0"/>
  </r>
  <r>
    <x v="0"/>
  </r>
  <r>
    <x v="0"/>
  </r>
  <r>
    <x v="30"/>
  </r>
  <r>
    <x v="0"/>
  </r>
  <r>
    <x v="5"/>
  </r>
  <r>
    <x v="0"/>
  </r>
  <r>
    <x v="0"/>
  </r>
  <r>
    <x v="0"/>
  </r>
  <r>
    <x v="0"/>
  </r>
  <r>
    <x v="0"/>
  </r>
  <r>
    <x v="0"/>
  </r>
  <r>
    <x v="8"/>
  </r>
  <r>
    <x v="0"/>
  </r>
  <r>
    <x v="8"/>
  </r>
  <r>
    <x v="0"/>
  </r>
  <r>
    <x v="0"/>
  </r>
  <r>
    <x v="2"/>
  </r>
  <r>
    <x v="31"/>
  </r>
  <r>
    <x v="0"/>
  </r>
  <r>
    <x v="19"/>
  </r>
  <r>
    <x v="0"/>
  </r>
  <r>
    <x v="0"/>
  </r>
  <r>
    <x v="0"/>
  </r>
  <r>
    <x v="0"/>
  </r>
  <r>
    <x v="0"/>
  </r>
  <r>
    <x v="19"/>
  </r>
  <r>
    <x v="0"/>
  </r>
  <r>
    <x v="0"/>
  </r>
  <r>
    <x v="0"/>
  </r>
  <r>
    <x v="1"/>
  </r>
  <r>
    <x v="0"/>
  </r>
  <r>
    <x v="0"/>
  </r>
  <r>
    <x v="22"/>
  </r>
  <r>
    <x v="0"/>
  </r>
  <r>
    <x v="0"/>
  </r>
  <r>
    <x v="0"/>
  </r>
  <r>
    <x v="0"/>
  </r>
  <r>
    <x v="5"/>
  </r>
  <r>
    <x v="3"/>
  </r>
  <r>
    <x v="2"/>
  </r>
  <r>
    <x v="19"/>
  </r>
  <r>
    <x v="0"/>
  </r>
  <r>
    <x v="0"/>
  </r>
  <r>
    <x v="0"/>
  </r>
  <r>
    <x v="5"/>
  </r>
  <r>
    <x v="0"/>
  </r>
  <r>
    <x v="2"/>
  </r>
  <r>
    <x v="0"/>
  </r>
  <r>
    <x v="0"/>
  </r>
  <r>
    <x v="0"/>
  </r>
  <r>
    <x v="0"/>
  </r>
  <r>
    <x v="5"/>
  </r>
  <r>
    <x v="0"/>
  </r>
  <r>
    <x v="0"/>
  </r>
  <r>
    <x v="6"/>
  </r>
  <r>
    <x v="0"/>
  </r>
  <r>
    <x v="0"/>
  </r>
  <r>
    <x v="0"/>
  </r>
  <r>
    <x v="0"/>
  </r>
  <r>
    <x v="0"/>
  </r>
  <r>
    <x v="2"/>
  </r>
  <r>
    <x v="1"/>
  </r>
  <r>
    <x v="0"/>
  </r>
  <r>
    <x v="1"/>
  </r>
  <r>
    <x v="0"/>
  </r>
  <r>
    <x v="2"/>
  </r>
  <r>
    <x v="2"/>
  </r>
  <r>
    <x v="2"/>
  </r>
  <r>
    <x v="0"/>
  </r>
  <r>
    <x v="11"/>
  </r>
  <r>
    <x v="0"/>
  </r>
  <r>
    <x v="2"/>
  </r>
  <r>
    <x v="0"/>
  </r>
  <r>
    <x v="0"/>
  </r>
  <r>
    <x v="0"/>
  </r>
  <r>
    <x v="15"/>
  </r>
  <r>
    <x v="2"/>
  </r>
  <r>
    <x v="9"/>
  </r>
  <r>
    <x v="1"/>
  </r>
  <r>
    <x v="0"/>
  </r>
  <r>
    <x v="7"/>
  </r>
  <r>
    <x v="23"/>
  </r>
  <r>
    <x v="0"/>
  </r>
  <r>
    <x v="0"/>
  </r>
  <r>
    <x v="11"/>
  </r>
  <r>
    <x v="2"/>
  </r>
  <r>
    <x v="0"/>
  </r>
  <r>
    <x v="2"/>
  </r>
  <r>
    <x v="0"/>
  </r>
  <r>
    <x v="0"/>
  </r>
  <r>
    <x v="0"/>
  </r>
  <r>
    <x v="0"/>
  </r>
  <r>
    <x v="5"/>
  </r>
  <r>
    <x v="0"/>
  </r>
  <r>
    <x v="9"/>
  </r>
  <r>
    <x v="0"/>
  </r>
  <r>
    <x v="0"/>
  </r>
  <r>
    <x v="5"/>
  </r>
  <r>
    <x v="11"/>
  </r>
  <r>
    <x v="0"/>
  </r>
  <r>
    <x v="11"/>
  </r>
  <r>
    <x v="7"/>
  </r>
  <r>
    <x v="2"/>
  </r>
  <r>
    <x v="0"/>
  </r>
  <r>
    <x v="2"/>
  </r>
  <r>
    <x v="0"/>
  </r>
  <r>
    <x v="1"/>
  </r>
  <r>
    <x v="1"/>
  </r>
  <r>
    <x v="20"/>
  </r>
  <r>
    <x v="0"/>
  </r>
  <r>
    <x v="5"/>
  </r>
  <r>
    <x v="0"/>
  </r>
  <r>
    <x v="0"/>
  </r>
  <r>
    <x v="0"/>
  </r>
  <r>
    <x v="0"/>
  </r>
  <r>
    <x v="0"/>
  </r>
  <r>
    <x v="19"/>
  </r>
  <r>
    <x v="2"/>
  </r>
  <r>
    <x v="0"/>
  </r>
  <r>
    <x v="0"/>
  </r>
  <r>
    <x v="0"/>
  </r>
  <r>
    <x v="0"/>
  </r>
  <r>
    <x v="3"/>
  </r>
  <r>
    <x v="2"/>
  </r>
  <r>
    <x v="19"/>
  </r>
  <r>
    <x v="5"/>
  </r>
  <r>
    <x v="0"/>
  </r>
  <r>
    <x v="0"/>
  </r>
  <r>
    <x v="0"/>
  </r>
  <r>
    <x v="0"/>
  </r>
  <r>
    <x v="0"/>
  </r>
  <r>
    <x v="11"/>
  </r>
  <r>
    <x v="0"/>
  </r>
  <r>
    <x v="0"/>
  </r>
  <r>
    <x v="0"/>
  </r>
  <r>
    <x v="8"/>
  </r>
  <r>
    <x v="0"/>
  </r>
  <r>
    <x v="0"/>
  </r>
  <r>
    <x v="0"/>
  </r>
  <r>
    <x v="0"/>
  </r>
  <r>
    <x v="7"/>
  </r>
  <r>
    <x v="2"/>
  </r>
  <r>
    <x v="0"/>
  </r>
  <r>
    <x v="1"/>
  </r>
  <r>
    <x v="32"/>
  </r>
  <r>
    <x v="9"/>
  </r>
  <r>
    <x v="2"/>
  </r>
  <r>
    <x v="1"/>
  </r>
  <r>
    <x v="0"/>
  </r>
  <r>
    <x v="0"/>
  </r>
  <r>
    <x v="0"/>
  </r>
  <r>
    <x v="0"/>
  </r>
  <r>
    <x v="9"/>
  </r>
  <r>
    <x v="0"/>
  </r>
  <r>
    <x v="0"/>
  </r>
  <r>
    <x v="11"/>
  </r>
  <r>
    <x v="0"/>
  </r>
  <r>
    <x v="0"/>
  </r>
  <r>
    <x v="0"/>
  </r>
  <r>
    <x v="1"/>
  </r>
  <r>
    <x v="2"/>
  </r>
  <r>
    <x v="0"/>
  </r>
  <r>
    <x v="0"/>
  </r>
  <r>
    <x v="1"/>
  </r>
  <r>
    <x v="0"/>
  </r>
  <r>
    <x v="0"/>
  </r>
  <r>
    <x v="5"/>
  </r>
  <r>
    <x v="0"/>
  </r>
  <r>
    <x v="0"/>
  </r>
  <r>
    <x v="0"/>
  </r>
  <r>
    <x v="6"/>
  </r>
  <r>
    <x v="19"/>
  </r>
  <r>
    <x v="0"/>
  </r>
  <r>
    <x v="0"/>
  </r>
  <r>
    <x v="0"/>
  </r>
  <r>
    <x v="0"/>
  </r>
  <r>
    <x v="0"/>
  </r>
  <r>
    <x v="0"/>
  </r>
  <r>
    <x v="0"/>
  </r>
  <r>
    <x v="0"/>
  </r>
  <r>
    <x v="1"/>
  </r>
  <r>
    <x v="0"/>
  </r>
  <r>
    <x v="2"/>
  </r>
  <r>
    <x v="2"/>
  </r>
  <r>
    <x v="1"/>
  </r>
  <r>
    <x v="0"/>
  </r>
  <r>
    <x v="0"/>
  </r>
  <r>
    <x v="6"/>
  </r>
  <r>
    <x v="0"/>
  </r>
  <r>
    <x v="11"/>
  </r>
  <r>
    <x v="0"/>
  </r>
  <r>
    <x v="0"/>
  </r>
  <r>
    <x v="0"/>
  </r>
  <r>
    <x v="0"/>
  </r>
  <r>
    <x v="0"/>
  </r>
  <r>
    <x v="0"/>
  </r>
  <r>
    <x v="1"/>
  </r>
  <r>
    <x v="0"/>
  </r>
  <r>
    <x v="0"/>
  </r>
  <r>
    <x v="8"/>
  </r>
  <r>
    <x v="0"/>
  </r>
  <r>
    <x v="5"/>
  </r>
  <r>
    <x v="0"/>
  </r>
  <r>
    <x v="2"/>
  </r>
  <r>
    <x v="0"/>
  </r>
  <r>
    <x v="2"/>
  </r>
  <r>
    <x v="0"/>
  </r>
  <r>
    <x v="0"/>
  </r>
  <r>
    <x v="0"/>
  </r>
  <r>
    <x v="0"/>
  </r>
  <r>
    <x v="0"/>
  </r>
  <r>
    <x v="9"/>
  </r>
  <r>
    <x v="0"/>
  </r>
  <r>
    <x v="0"/>
  </r>
  <r>
    <x v="5"/>
  </r>
  <r>
    <x v="9"/>
  </r>
  <r>
    <x v="9"/>
  </r>
  <r>
    <x v="0"/>
  </r>
  <r>
    <x v="0"/>
  </r>
  <r>
    <x v="0"/>
  </r>
  <r>
    <x v="0"/>
  </r>
  <r>
    <x v="0"/>
  </r>
  <r>
    <x v="5"/>
  </r>
  <r>
    <x v="0"/>
  </r>
  <r>
    <x v="0"/>
  </r>
  <r>
    <x v="0"/>
  </r>
  <r>
    <x v="0"/>
  </r>
  <r>
    <x v="5"/>
  </r>
  <r>
    <x v="0"/>
  </r>
  <r>
    <x v="0"/>
  </r>
  <r>
    <x v="2"/>
  </r>
  <r>
    <x v="2"/>
  </r>
  <r>
    <x v="0"/>
  </r>
  <r>
    <x v="23"/>
  </r>
  <r>
    <x v="2"/>
  </r>
  <r>
    <x v="11"/>
  </r>
  <r>
    <x v="2"/>
  </r>
  <r>
    <x v="2"/>
  </r>
  <r>
    <x v="5"/>
  </r>
  <r>
    <x v="0"/>
  </r>
  <r>
    <x v="25"/>
  </r>
  <r>
    <x v="0"/>
  </r>
  <r>
    <x v="0"/>
  </r>
  <r>
    <x v="0"/>
  </r>
  <r>
    <x v="0"/>
  </r>
  <r>
    <x v="0"/>
  </r>
  <r>
    <x v="0"/>
  </r>
  <r>
    <x v="0"/>
  </r>
  <r>
    <x v="0"/>
  </r>
  <r>
    <x v="19"/>
  </r>
  <r>
    <x v="0"/>
  </r>
  <r>
    <x v="16"/>
  </r>
  <r>
    <x v="0"/>
  </r>
  <r>
    <x v="5"/>
  </r>
  <r>
    <x v="9"/>
  </r>
  <r>
    <x v="33"/>
  </r>
  <r>
    <x v="0"/>
  </r>
  <r>
    <x v="0"/>
  </r>
  <r>
    <x v="0"/>
  </r>
  <r>
    <x v="0"/>
  </r>
  <r>
    <x v="0"/>
  </r>
  <r>
    <x v="0"/>
  </r>
  <r>
    <x v="0"/>
  </r>
  <r>
    <x v="13"/>
  </r>
  <r>
    <x v="0"/>
  </r>
  <r>
    <x v="0"/>
  </r>
  <r>
    <x v="2"/>
  </r>
  <r>
    <x v="3"/>
  </r>
  <r>
    <x v="0"/>
  </r>
  <r>
    <x v="0"/>
  </r>
  <r>
    <x v="0"/>
  </r>
  <r>
    <x v="0"/>
  </r>
  <r>
    <x v="0"/>
  </r>
  <r>
    <x v="25"/>
  </r>
  <r>
    <x v="0"/>
  </r>
  <r>
    <x v="5"/>
  </r>
  <r>
    <x v="0"/>
  </r>
  <r>
    <x v="0"/>
  </r>
  <r>
    <x v="0"/>
  </r>
  <r>
    <x v="0"/>
  </r>
  <r>
    <x v="14"/>
  </r>
  <r>
    <x v="0"/>
  </r>
  <r>
    <x v="5"/>
  </r>
  <r>
    <x v="0"/>
  </r>
  <r>
    <x v="0"/>
  </r>
  <r>
    <x v="0"/>
  </r>
  <r>
    <x v="0"/>
  </r>
  <r>
    <x v="0"/>
  </r>
  <r>
    <x v="5"/>
  </r>
  <r>
    <x v="0"/>
  </r>
  <r>
    <x v="2"/>
  </r>
  <r>
    <x v="0"/>
  </r>
  <r>
    <x v="0"/>
  </r>
  <r>
    <x v="0"/>
  </r>
  <r>
    <x v="0"/>
  </r>
  <r>
    <x v="23"/>
  </r>
  <r>
    <x v="0"/>
  </r>
  <r>
    <x v="5"/>
  </r>
  <r>
    <x v="0"/>
  </r>
  <r>
    <x v="1"/>
  </r>
  <r>
    <x v="3"/>
  </r>
  <r>
    <x v="0"/>
  </r>
  <r>
    <x v="1"/>
  </r>
  <r>
    <x v="0"/>
  </r>
  <r>
    <x v="0"/>
  </r>
  <r>
    <x v="6"/>
  </r>
  <r>
    <x v="0"/>
  </r>
  <r>
    <x v="0"/>
  </r>
  <r>
    <x v="0"/>
  </r>
  <r>
    <x v="0"/>
  </r>
  <r>
    <x v="3"/>
  </r>
  <r>
    <x v="9"/>
  </r>
  <r>
    <x v="15"/>
  </r>
  <r>
    <x v="1"/>
  </r>
  <r>
    <x v="0"/>
  </r>
  <r>
    <x v="19"/>
  </r>
  <r>
    <x v="0"/>
  </r>
  <r>
    <x v="5"/>
  </r>
  <r>
    <x v="0"/>
  </r>
  <r>
    <x v="0"/>
  </r>
  <r>
    <x v="11"/>
  </r>
  <r>
    <x v="6"/>
  </r>
  <r>
    <x v="0"/>
  </r>
  <r>
    <x v="8"/>
  </r>
  <r>
    <x v="0"/>
  </r>
  <r>
    <x v="31"/>
  </r>
  <r>
    <x v="0"/>
  </r>
  <r>
    <x v="0"/>
  </r>
  <r>
    <x v="8"/>
  </r>
  <r>
    <x v="0"/>
  </r>
  <r>
    <x v="0"/>
  </r>
  <r>
    <x v="0"/>
  </r>
  <r>
    <x v="16"/>
  </r>
  <r>
    <x v="0"/>
  </r>
  <r>
    <x v="5"/>
  </r>
  <r>
    <x v="11"/>
  </r>
  <r>
    <x v="0"/>
  </r>
  <r>
    <x v="0"/>
  </r>
  <r>
    <x v="0"/>
  </r>
  <r>
    <x v="11"/>
  </r>
  <r>
    <x v="0"/>
  </r>
  <r>
    <x v="1"/>
  </r>
  <r>
    <x v="0"/>
  </r>
  <r>
    <x v="0"/>
  </r>
  <r>
    <x v="0"/>
  </r>
  <r>
    <x v="0"/>
  </r>
  <r>
    <x v="0"/>
  </r>
  <r>
    <x v="0"/>
  </r>
  <r>
    <x v="0"/>
  </r>
  <r>
    <x v="0"/>
  </r>
  <r>
    <x v="0"/>
  </r>
  <r>
    <x v="0"/>
  </r>
  <r>
    <x v="0"/>
  </r>
  <r>
    <x v="0"/>
  </r>
  <r>
    <x v="5"/>
  </r>
  <r>
    <x v="0"/>
  </r>
  <r>
    <x v="5"/>
  </r>
  <r>
    <x v="19"/>
  </r>
  <r>
    <x v="2"/>
  </r>
  <r>
    <x v="1"/>
  </r>
  <r>
    <x v="0"/>
  </r>
  <r>
    <x v="0"/>
  </r>
  <r>
    <x v="5"/>
  </r>
  <r>
    <x v="0"/>
  </r>
  <r>
    <x v="0"/>
  </r>
  <r>
    <x v="0"/>
  </r>
  <r>
    <x v="0"/>
  </r>
  <r>
    <x v="0"/>
  </r>
  <r>
    <x v="5"/>
  </r>
  <r>
    <x v="0"/>
  </r>
  <r>
    <x v="0"/>
  </r>
  <r>
    <x v="0"/>
  </r>
  <r>
    <x v="0"/>
  </r>
  <r>
    <x v="3"/>
  </r>
  <r>
    <x v="34"/>
  </r>
  <r>
    <x v="19"/>
  </r>
  <r>
    <x v="5"/>
  </r>
  <r>
    <x v="0"/>
  </r>
  <r>
    <x v="0"/>
  </r>
  <r>
    <x v="0"/>
  </r>
  <r>
    <x v="0"/>
  </r>
  <r>
    <x v="14"/>
  </r>
  <r>
    <x v="0"/>
  </r>
  <r>
    <x v="0"/>
  </r>
  <r>
    <x v="0"/>
  </r>
  <r>
    <x v="0"/>
  </r>
  <r>
    <x v="0"/>
  </r>
  <r>
    <x v="0"/>
  </r>
  <r>
    <x v="6"/>
  </r>
  <r>
    <x v="0"/>
  </r>
  <r>
    <x v="1"/>
  </r>
  <r>
    <x v="2"/>
  </r>
  <r>
    <x v="18"/>
  </r>
  <r>
    <x v="0"/>
  </r>
  <r>
    <x v="0"/>
  </r>
  <r>
    <x v="0"/>
  </r>
  <r>
    <x v="0"/>
  </r>
  <r>
    <x v="2"/>
  </r>
  <r>
    <x v="5"/>
  </r>
  <r>
    <x v="5"/>
  </r>
  <r>
    <x v="0"/>
  </r>
  <r>
    <x v="0"/>
  </r>
  <r>
    <x v="0"/>
  </r>
  <r>
    <x v="0"/>
  </r>
  <r>
    <x v="2"/>
  </r>
  <r>
    <x v="0"/>
  </r>
  <r>
    <x v="0"/>
  </r>
  <r>
    <x v="11"/>
  </r>
  <r>
    <x v="0"/>
  </r>
  <r>
    <x v="3"/>
  </r>
  <r>
    <x v="5"/>
  </r>
  <r>
    <x v="0"/>
  </r>
  <r>
    <x v="5"/>
  </r>
  <r>
    <x v="2"/>
  </r>
  <r>
    <x v="2"/>
  </r>
  <r>
    <x v="2"/>
  </r>
  <r>
    <x v="2"/>
  </r>
  <r>
    <x v="2"/>
  </r>
  <r>
    <x v="2"/>
  </r>
  <r>
    <x v="0"/>
  </r>
  <r>
    <x v="0"/>
  </r>
  <r>
    <x v="0"/>
  </r>
  <r>
    <x v="5"/>
  </r>
  <r>
    <x v="1"/>
  </r>
  <r>
    <x v="1"/>
  </r>
  <r>
    <x v="2"/>
  </r>
  <r>
    <x v="19"/>
  </r>
  <r>
    <x v="0"/>
  </r>
  <r>
    <x v="29"/>
  </r>
  <r>
    <x v="1"/>
  </r>
  <r>
    <x v="0"/>
  </r>
  <r>
    <x v="0"/>
  </r>
  <r>
    <x v="34"/>
  </r>
  <r>
    <x v="2"/>
  </r>
  <r>
    <x v="0"/>
  </r>
  <r>
    <x v="0"/>
  </r>
  <r>
    <x v="1"/>
  </r>
  <r>
    <x v="35"/>
  </r>
  <r>
    <x v="0"/>
  </r>
  <r>
    <x v="0"/>
  </r>
  <r>
    <x v="0"/>
  </r>
  <r>
    <x v="0"/>
  </r>
  <r>
    <x v="15"/>
  </r>
  <r>
    <x v="5"/>
  </r>
  <r>
    <x v="19"/>
  </r>
  <r>
    <x v="2"/>
  </r>
  <r>
    <x v="0"/>
  </r>
  <r>
    <x v="0"/>
  </r>
  <r>
    <x v="2"/>
  </r>
  <r>
    <x v="0"/>
  </r>
  <r>
    <x v="0"/>
  </r>
  <r>
    <x v="0"/>
  </r>
  <r>
    <x v="0"/>
  </r>
  <r>
    <x v="0"/>
  </r>
  <r>
    <x v="0"/>
  </r>
  <r>
    <x v="0"/>
  </r>
  <r>
    <x v="0"/>
  </r>
  <r>
    <x v="2"/>
  </r>
  <r>
    <x v="2"/>
  </r>
  <r>
    <x v="0"/>
  </r>
  <r>
    <x v="5"/>
  </r>
  <r>
    <x v="2"/>
  </r>
  <r>
    <x v="1"/>
  </r>
  <r>
    <x v="0"/>
  </r>
  <r>
    <x v="0"/>
  </r>
  <r>
    <x v="0"/>
  </r>
  <r>
    <x v="0"/>
  </r>
  <r>
    <x v="0"/>
  </r>
  <r>
    <x v="0"/>
  </r>
  <r>
    <x v="0"/>
  </r>
  <r>
    <x v="0"/>
  </r>
  <r>
    <x v="0"/>
  </r>
  <r>
    <x v="0"/>
  </r>
  <r>
    <x v="0"/>
  </r>
  <r>
    <x v="0"/>
  </r>
  <r>
    <x v="0"/>
  </r>
  <r>
    <x v="0"/>
  </r>
  <r>
    <x v="0"/>
  </r>
  <r>
    <x v="0"/>
  </r>
  <r>
    <x v="0"/>
  </r>
  <r>
    <x v="0"/>
  </r>
  <r>
    <x v="0"/>
  </r>
  <r>
    <x v="2"/>
  </r>
  <r>
    <x v="0"/>
  </r>
  <r>
    <x v="0"/>
  </r>
  <r>
    <x v="0"/>
  </r>
  <r>
    <x v="0"/>
  </r>
  <r>
    <x v="5"/>
  </r>
  <r>
    <x v="2"/>
  </r>
  <r>
    <x v="11"/>
  </r>
  <r>
    <x v="0"/>
  </r>
  <r>
    <x v="0"/>
  </r>
  <r>
    <x v="0"/>
  </r>
  <r>
    <x v="4"/>
  </r>
  <r>
    <x v="0"/>
  </r>
  <r>
    <x v="22"/>
  </r>
  <r>
    <x v="15"/>
  </r>
  <r>
    <x v="0"/>
  </r>
  <r>
    <x v="2"/>
  </r>
  <r>
    <x v="0"/>
  </r>
  <r>
    <x v="0"/>
  </r>
  <r>
    <x v="11"/>
  </r>
  <r>
    <x v="9"/>
  </r>
  <r>
    <x v="0"/>
  </r>
  <r>
    <x v="6"/>
  </r>
  <r>
    <x v="0"/>
  </r>
  <r>
    <x v="9"/>
  </r>
  <r>
    <x v="0"/>
  </r>
  <r>
    <x v="1"/>
  </r>
  <r>
    <x v="0"/>
  </r>
  <r>
    <x v="1"/>
  </r>
  <r>
    <x v="2"/>
  </r>
  <r>
    <x v="9"/>
  </r>
  <r>
    <x v="0"/>
  </r>
  <r>
    <x v="11"/>
  </r>
  <r>
    <x v="0"/>
  </r>
  <r>
    <x v="25"/>
  </r>
  <r>
    <x v="0"/>
  </r>
  <r>
    <x v="0"/>
  </r>
  <r>
    <x v="0"/>
  </r>
  <r>
    <x v="0"/>
  </r>
  <r>
    <x v="0"/>
  </r>
  <r>
    <x v="0"/>
  </r>
  <r>
    <x v="0"/>
  </r>
  <r>
    <x v="0"/>
  </r>
  <r>
    <x v="0"/>
  </r>
  <r>
    <x v="0"/>
  </r>
  <r>
    <x v="0"/>
  </r>
  <r>
    <x v="2"/>
  </r>
  <r>
    <x v="8"/>
  </r>
  <r>
    <x v="0"/>
  </r>
  <r>
    <x v="0"/>
  </r>
  <r>
    <x v="2"/>
  </r>
  <r>
    <x v="0"/>
  </r>
  <r>
    <x v="2"/>
  </r>
  <r>
    <x v="0"/>
  </r>
  <r>
    <x v="1"/>
  </r>
  <r>
    <x v="2"/>
  </r>
  <r>
    <x v="0"/>
  </r>
  <r>
    <x v="0"/>
  </r>
  <r>
    <x v="0"/>
  </r>
  <r>
    <x v="0"/>
  </r>
  <r>
    <x v="0"/>
  </r>
  <r>
    <x v="0"/>
  </r>
  <r>
    <x v="0"/>
  </r>
  <r>
    <x v="0"/>
  </r>
  <r>
    <x v="0"/>
  </r>
  <r>
    <x v="0"/>
  </r>
  <r>
    <x v="3"/>
  </r>
  <r>
    <x v="0"/>
  </r>
  <r>
    <x v="0"/>
  </r>
  <r>
    <x v="0"/>
  </r>
  <r>
    <x v="1"/>
  </r>
  <r>
    <x v="19"/>
  </r>
  <r>
    <x v="0"/>
  </r>
  <r>
    <x v="0"/>
  </r>
  <r>
    <x v="0"/>
  </r>
  <r>
    <x v="8"/>
  </r>
  <r>
    <x v="2"/>
  </r>
  <r>
    <x v="0"/>
  </r>
  <r>
    <x v="4"/>
  </r>
  <r>
    <x v="0"/>
  </r>
  <r>
    <x v="0"/>
  </r>
  <r>
    <x v="0"/>
  </r>
  <r>
    <x v="0"/>
  </r>
  <r>
    <x v="0"/>
  </r>
  <r>
    <x v="0"/>
  </r>
  <r>
    <x v="0"/>
  </r>
  <r>
    <x v="5"/>
  </r>
  <r>
    <x v="0"/>
  </r>
  <r>
    <x v="0"/>
  </r>
  <r>
    <x v="0"/>
  </r>
  <r>
    <x v="0"/>
  </r>
  <r>
    <x v="0"/>
  </r>
  <r>
    <x v="0"/>
  </r>
  <r>
    <x v="0"/>
  </r>
  <r>
    <x v="0"/>
  </r>
  <r>
    <x v="0"/>
  </r>
  <r>
    <x v="0"/>
  </r>
  <r>
    <x v="0"/>
  </r>
  <r>
    <x v="7"/>
  </r>
  <r>
    <x v="7"/>
  </r>
  <r>
    <x v="2"/>
  </r>
  <r>
    <x v="9"/>
  </r>
  <r>
    <x v="36"/>
  </r>
  <r>
    <x v="0"/>
  </r>
  <r>
    <x v="0"/>
  </r>
  <r>
    <x v="5"/>
  </r>
  <r>
    <x v="0"/>
  </r>
  <r>
    <x v="14"/>
  </r>
  <r>
    <x v="9"/>
  </r>
  <r>
    <x v="0"/>
  </r>
  <r>
    <x v="1"/>
  </r>
  <r>
    <x v="0"/>
  </r>
  <r>
    <x v="11"/>
  </r>
  <r>
    <x v="0"/>
  </r>
  <r>
    <x v="1"/>
  </r>
  <r>
    <x v="1"/>
  </r>
  <r>
    <x v="0"/>
  </r>
  <r>
    <x v="1"/>
  </r>
  <r>
    <x v="4"/>
  </r>
  <r>
    <x v="0"/>
  </r>
  <r>
    <x v="0"/>
  </r>
  <r>
    <x v="0"/>
  </r>
  <r>
    <x v="0"/>
  </r>
  <r>
    <x v="0"/>
  </r>
  <r>
    <x v="0"/>
  </r>
  <r>
    <x v="0"/>
  </r>
  <r>
    <x v="2"/>
  </r>
  <r>
    <x v="9"/>
  </r>
  <r>
    <x v="11"/>
  </r>
  <r>
    <x v="5"/>
  </r>
  <r>
    <x v="0"/>
  </r>
  <r>
    <x v="1"/>
  </r>
  <r>
    <x v="0"/>
  </r>
  <r>
    <x v="0"/>
  </r>
  <r>
    <x v="1"/>
  </r>
  <r>
    <x v="4"/>
  </r>
  <r>
    <x v="0"/>
  </r>
  <r>
    <x v="0"/>
  </r>
  <r>
    <x v="34"/>
  </r>
  <r>
    <x v="0"/>
  </r>
  <r>
    <x v="1"/>
  </r>
  <r>
    <x v="19"/>
  </r>
  <r>
    <x v="0"/>
  </r>
  <r>
    <x v="11"/>
  </r>
  <r>
    <x v="0"/>
  </r>
  <r>
    <x v="6"/>
  </r>
  <r>
    <x v="18"/>
  </r>
  <r>
    <x v="0"/>
  </r>
  <r>
    <x v="0"/>
  </r>
  <r>
    <x v="19"/>
  </r>
  <r>
    <x v="25"/>
  </r>
  <r>
    <x v="0"/>
  </r>
  <r>
    <x v="5"/>
  </r>
  <r>
    <x v="2"/>
  </r>
  <r>
    <x v="0"/>
  </r>
  <r>
    <x v="0"/>
  </r>
  <r>
    <x v="0"/>
  </r>
  <r>
    <x v="15"/>
  </r>
  <r>
    <x v="0"/>
  </r>
  <r>
    <x v="11"/>
  </r>
  <r>
    <x v="9"/>
  </r>
  <r>
    <x v="25"/>
  </r>
  <r>
    <x v="0"/>
  </r>
  <r>
    <x v="1"/>
  </r>
  <r>
    <x v="4"/>
  </r>
  <r>
    <x v="11"/>
  </r>
  <r>
    <x v="0"/>
  </r>
  <r>
    <x v="4"/>
  </r>
  <r>
    <x v="2"/>
  </r>
  <r>
    <x v="11"/>
  </r>
  <r>
    <x v="2"/>
  </r>
  <r>
    <x v="0"/>
  </r>
  <r>
    <x v="0"/>
  </r>
  <r>
    <x v="11"/>
  </r>
  <r>
    <x v="0"/>
  </r>
  <r>
    <x v="0"/>
  </r>
  <r>
    <x v="0"/>
  </r>
  <r>
    <x v="11"/>
  </r>
  <r>
    <x v="0"/>
  </r>
  <r>
    <x v="19"/>
  </r>
  <r>
    <x v="2"/>
  </r>
  <r>
    <x v="2"/>
  </r>
  <r>
    <x v="0"/>
  </r>
  <r>
    <x v="0"/>
  </r>
  <r>
    <x v="0"/>
  </r>
  <r>
    <x v="3"/>
  </r>
  <r>
    <x v="0"/>
  </r>
  <r>
    <x v="0"/>
  </r>
  <r>
    <x v="0"/>
  </r>
  <r>
    <x v="0"/>
  </r>
  <r>
    <x v="0"/>
  </r>
  <r>
    <x v="0"/>
  </r>
  <r>
    <x v="0"/>
  </r>
  <r>
    <x v="3"/>
  </r>
  <r>
    <x v="19"/>
  </r>
  <r>
    <x v="0"/>
  </r>
  <r>
    <x v="5"/>
  </r>
  <r>
    <x v="0"/>
  </r>
  <r>
    <x v="0"/>
  </r>
  <r>
    <x v="0"/>
  </r>
  <r>
    <x v="0"/>
  </r>
  <r>
    <x v="0"/>
  </r>
  <r>
    <x v="0"/>
  </r>
  <r>
    <x v="18"/>
  </r>
  <r>
    <x v="0"/>
  </r>
  <r>
    <x v="0"/>
  </r>
  <r>
    <x v="0"/>
  </r>
  <r>
    <x v="0"/>
  </r>
  <r>
    <x v="0"/>
  </r>
  <r>
    <x v="0"/>
  </r>
  <r>
    <x v="0"/>
  </r>
  <r>
    <x v="0"/>
  </r>
  <r>
    <x v="0"/>
  </r>
  <r>
    <x v="0"/>
  </r>
  <r>
    <x v="0"/>
  </r>
  <r>
    <x v="0"/>
  </r>
  <r>
    <x v="5"/>
  </r>
  <r>
    <x v="0"/>
  </r>
  <r>
    <x v="0"/>
  </r>
  <r>
    <x v="0"/>
  </r>
  <r>
    <x v="0"/>
  </r>
  <r>
    <x v="2"/>
  </r>
  <r>
    <x v="0"/>
  </r>
  <r>
    <x v="0"/>
  </r>
  <r>
    <x v="0"/>
  </r>
  <r>
    <x v="0"/>
  </r>
  <r>
    <x v="19"/>
  </r>
  <r>
    <x v="0"/>
  </r>
  <r>
    <x v="0"/>
  </r>
  <r>
    <x v="0"/>
  </r>
  <r>
    <x v="0"/>
  </r>
  <r>
    <x v="19"/>
  </r>
  <r>
    <x v="0"/>
  </r>
  <r>
    <x v="0"/>
  </r>
  <r>
    <x v="0"/>
  </r>
  <r>
    <x v="19"/>
  </r>
  <r>
    <x v="0"/>
  </r>
  <r>
    <x v="0"/>
  </r>
  <r>
    <x v="0"/>
  </r>
  <r>
    <x v="0"/>
  </r>
  <r>
    <x v="0"/>
  </r>
  <r>
    <x v="0"/>
  </r>
  <r>
    <x v="1"/>
  </r>
  <r>
    <x v="2"/>
  </r>
  <r>
    <x v="0"/>
  </r>
  <r>
    <x v="2"/>
  </r>
  <r>
    <x v="0"/>
  </r>
  <r>
    <x v="4"/>
  </r>
  <r>
    <x v="5"/>
  </r>
  <r>
    <x v="9"/>
  </r>
  <r>
    <x v="0"/>
  </r>
  <r>
    <x v="0"/>
  </r>
  <r>
    <x v="2"/>
  </r>
  <r>
    <x v="0"/>
  </r>
  <r>
    <x v="0"/>
  </r>
  <r>
    <x v="0"/>
  </r>
  <r>
    <x v="0"/>
  </r>
  <r>
    <x v="5"/>
  </r>
  <r>
    <x v="0"/>
  </r>
  <r>
    <x v="0"/>
  </r>
  <r>
    <x v="5"/>
  </r>
  <r>
    <x v="26"/>
  </r>
  <r>
    <x v="0"/>
  </r>
  <r>
    <x v="2"/>
  </r>
  <r>
    <x v="1"/>
  </r>
  <r>
    <x v="0"/>
  </r>
  <r>
    <x v="2"/>
  </r>
  <r>
    <x v="0"/>
  </r>
  <r>
    <x v="0"/>
  </r>
  <r>
    <x v="0"/>
  </r>
  <r>
    <x v="0"/>
  </r>
  <r>
    <x v="25"/>
  </r>
  <r>
    <x v="9"/>
  </r>
  <r>
    <x v="19"/>
  </r>
  <r>
    <x v="2"/>
  </r>
  <r>
    <x v="2"/>
  </r>
  <r>
    <x v="2"/>
  </r>
  <r>
    <x v="2"/>
  </r>
  <r>
    <x v="2"/>
  </r>
  <r>
    <x v="2"/>
  </r>
  <r>
    <x v="0"/>
  </r>
  <r>
    <x v="9"/>
  </r>
  <r>
    <x v="0"/>
  </r>
  <r>
    <x v="0"/>
  </r>
  <r>
    <x v="19"/>
  </r>
  <r>
    <x v="25"/>
  </r>
  <r>
    <x v="0"/>
  </r>
  <r>
    <x v="0"/>
  </r>
  <r>
    <x v="36"/>
  </r>
  <r>
    <x v="0"/>
  </r>
  <r>
    <x v="0"/>
  </r>
  <r>
    <x v="0"/>
  </r>
  <r>
    <x v="0"/>
  </r>
  <r>
    <x v="1"/>
  </r>
  <r>
    <x v="1"/>
  </r>
  <r>
    <x v="5"/>
  </r>
  <r>
    <x v="2"/>
  </r>
  <r>
    <x v="0"/>
  </r>
  <r>
    <x v="2"/>
  </r>
  <r>
    <x v="0"/>
  </r>
  <r>
    <x v="0"/>
  </r>
  <r>
    <x v="2"/>
  </r>
  <r>
    <x v="0"/>
  </r>
  <r>
    <x v="7"/>
  </r>
  <r>
    <x v="0"/>
  </r>
  <r>
    <x v="0"/>
  </r>
  <r>
    <x v="7"/>
  </r>
  <r>
    <x v="2"/>
  </r>
  <r>
    <x v="0"/>
  </r>
  <r>
    <x v="0"/>
  </r>
  <r>
    <x v="19"/>
  </r>
  <r>
    <x v="0"/>
  </r>
  <r>
    <x v="1"/>
  </r>
  <r>
    <x v="0"/>
  </r>
  <r>
    <x v="21"/>
  </r>
  <r>
    <x v="11"/>
  </r>
  <r>
    <x v="0"/>
  </r>
  <r>
    <x v="11"/>
  </r>
  <r>
    <x v="11"/>
  </r>
  <r>
    <x v="0"/>
  </r>
  <r>
    <x v="2"/>
  </r>
  <r>
    <x v="0"/>
  </r>
  <r>
    <x v="0"/>
  </r>
  <r>
    <x v="2"/>
  </r>
  <r>
    <x v="0"/>
  </r>
  <r>
    <x v="0"/>
  </r>
  <r>
    <x v="0"/>
  </r>
  <r>
    <x v="0"/>
  </r>
  <r>
    <x v="1"/>
  </r>
  <r>
    <x v="0"/>
  </r>
  <r>
    <x v="0"/>
  </r>
  <r>
    <x v="1"/>
  </r>
  <r>
    <x v="1"/>
  </r>
  <r>
    <x v="2"/>
  </r>
  <r>
    <x v="0"/>
  </r>
  <r>
    <x v="0"/>
  </r>
  <r>
    <x v="0"/>
  </r>
  <r>
    <x v="1"/>
  </r>
  <r>
    <x v="0"/>
  </r>
  <r>
    <x v="0"/>
  </r>
  <r>
    <x v="4"/>
  </r>
  <r>
    <x v="3"/>
  </r>
  <r>
    <x v="2"/>
  </r>
  <r>
    <x v="2"/>
  </r>
  <r>
    <x v="2"/>
  </r>
  <r>
    <x v="5"/>
  </r>
  <r>
    <x v="37"/>
  </r>
  <r>
    <x v="0"/>
  </r>
  <r>
    <x v="0"/>
  </r>
  <r>
    <x v="1"/>
  </r>
  <r>
    <x v="0"/>
  </r>
  <r>
    <x v="0"/>
  </r>
  <r>
    <x v="0"/>
  </r>
  <r>
    <x v="11"/>
  </r>
  <r>
    <x v="0"/>
  </r>
  <r>
    <x v="0"/>
  </r>
  <r>
    <x v="2"/>
  </r>
  <r>
    <x v="0"/>
  </r>
  <r>
    <x v="0"/>
  </r>
  <r>
    <x v="0"/>
  </r>
  <r>
    <x v="0"/>
  </r>
  <r>
    <x v="2"/>
  </r>
  <r>
    <x v="0"/>
  </r>
  <r>
    <x v="0"/>
  </r>
  <r>
    <x v="0"/>
  </r>
  <r>
    <x v="0"/>
  </r>
  <r>
    <x v="9"/>
  </r>
  <r>
    <x v="9"/>
  </r>
  <r>
    <x v="0"/>
  </r>
  <r>
    <x v="3"/>
  </r>
  <r>
    <x v="0"/>
  </r>
  <r>
    <x v="11"/>
  </r>
  <r>
    <x v="0"/>
  </r>
  <r>
    <x v="2"/>
  </r>
  <r>
    <x v="0"/>
  </r>
  <r>
    <x v="0"/>
  </r>
  <r>
    <x v="0"/>
  </r>
  <r>
    <x v="0"/>
  </r>
  <r>
    <x v="0"/>
  </r>
  <r>
    <x v="9"/>
  </r>
  <r>
    <x v="9"/>
  </r>
  <r>
    <x v="0"/>
  </r>
  <r>
    <x v="0"/>
  </r>
  <r>
    <x v="0"/>
  </r>
  <r>
    <x v="0"/>
  </r>
  <r>
    <x v="0"/>
  </r>
  <r>
    <x v="0"/>
  </r>
  <r>
    <x v="0"/>
  </r>
  <r>
    <x v="0"/>
  </r>
  <r>
    <x v="0"/>
  </r>
  <r>
    <x v="19"/>
  </r>
  <r>
    <x v="0"/>
  </r>
  <r>
    <x v="0"/>
  </r>
  <r>
    <x v="0"/>
  </r>
  <r>
    <x v="0"/>
  </r>
  <r>
    <x v="0"/>
  </r>
  <r>
    <x v="0"/>
  </r>
  <r>
    <x v="0"/>
  </r>
  <r>
    <x v="0"/>
  </r>
  <r>
    <x v="0"/>
  </r>
  <r>
    <x v="2"/>
  </r>
  <r>
    <x v="0"/>
  </r>
  <r>
    <x v="5"/>
  </r>
  <r>
    <x v="0"/>
  </r>
  <r>
    <x v="9"/>
  </r>
  <r>
    <x v="23"/>
  </r>
  <r>
    <x v="0"/>
  </r>
  <r>
    <x v="19"/>
  </r>
  <r>
    <x v="0"/>
  </r>
  <r>
    <x v="20"/>
  </r>
  <r>
    <x v="0"/>
  </r>
  <r>
    <x v="0"/>
  </r>
  <r>
    <x v="0"/>
  </r>
  <r>
    <x v="0"/>
  </r>
  <r>
    <x v="1"/>
  </r>
  <r>
    <x v="0"/>
  </r>
  <r>
    <x v="4"/>
  </r>
  <r>
    <x v="11"/>
  </r>
  <r>
    <x v="0"/>
  </r>
  <r>
    <x v="0"/>
  </r>
  <r>
    <x v="11"/>
  </r>
  <r>
    <x v="0"/>
  </r>
  <r>
    <x v="0"/>
  </r>
  <r>
    <x v="0"/>
  </r>
  <r>
    <x v="0"/>
  </r>
  <r>
    <x v="0"/>
  </r>
  <r>
    <x v="0"/>
  </r>
  <r>
    <x v="0"/>
  </r>
  <r>
    <x v="0"/>
  </r>
  <r>
    <x v="0"/>
  </r>
  <r>
    <x v="0"/>
  </r>
  <r>
    <x v="0"/>
  </r>
  <r>
    <x v="2"/>
  </r>
  <r>
    <x v="2"/>
  </r>
  <r>
    <x v="1"/>
  </r>
  <r>
    <x v="0"/>
  </r>
  <r>
    <x v="0"/>
  </r>
  <r>
    <x v="2"/>
  </r>
  <r>
    <x v="2"/>
  </r>
  <r>
    <x v="0"/>
  </r>
  <r>
    <x v="1"/>
  </r>
  <r>
    <x v="9"/>
  </r>
  <r>
    <x v="19"/>
  </r>
  <r>
    <x v="2"/>
  </r>
  <r>
    <x v="0"/>
  </r>
  <r>
    <x v="0"/>
  </r>
  <r>
    <x v="3"/>
  </r>
  <r>
    <x v="0"/>
  </r>
  <r>
    <x v="23"/>
  </r>
  <r>
    <x v="2"/>
  </r>
  <r>
    <x v="2"/>
  </r>
  <r>
    <x v="2"/>
  </r>
  <r>
    <x v="2"/>
  </r>
  <r>
    <x v="2"/>
  </r>
  <r>
    <x v="2"/>
  </r>
  <r>
    <x v="2"/>
  </r>
  <r>
    <x v="0"/>
  </r>
  <r>
    <x v="1"/>
  </r>
  <r>
    <x v="0"/>
  </r>
  <r>
    <x v="2"/>
  </r>
  <r>
    <x v="2"/>
  </r>
</pivotCacheRecords>
</file>

<file path=xl/pivotCache/pivotCacheRecords4.xml><?xml version="1.0" encoding="utf-8"?>
<pivotCacheRecords xmlns="http://schemas.openxmlformats.org/spreadsheetml/2006/main" xmlns:r="http://schemas.openxmlformats.org/officeDocument/2006/relationships" count="1496">
  <r>
    <x v="0"/>
  </r>
  <r>
    <x v="0"/>
  </r>
  <r>
    <x v="1"/>
  </r>
  <r>
    <x v="0"/>
  </r>
  <r>
    <x v="0"/>
  </r>
  <r>
    <x v="0"/>
  </r>
  <r>
    <x v="0"/>
  </r>
  <r>
    <x v="0"/>
  </r>
  <r>
    <x v="0"/>
  </r>
  <r>
    <x v="0"/>
  </r>
  <r>
    <x v="0"/>
  </r>
  <r>
    <x v="2"/>
  </r>
  <r>
    <x v="3"/>
  </r>
  <r>
    <x v="0"/>
  </r>
  <r>
    <x v="0"/>
  </r>
  <r>
    <x v="0"/>
  </r>
  <r>
    <x v="0"/>
  </r>
  <r>
    <x v="0"/>
  </r>
  <r>
    <x v="0"/>
  </r>
  <r>
    <x v="0"/>
  </r>
  <r>
    <x v="0"/>
  </r>
  <r>
    <x v="0"/>
  </r>
  <r>
    <x v="0"/>
  </r>
  <r>
    <x v="0"/>
  </r>
  <r>
    <x v="0"/>
  </r>
  <r>
    <x v="0"/>
  </r>
  <r>
    <x v="0"/>
  </r>
  <r>
    <x v="0"/>
  </r>
  <r>
    <x v="4"/>
  </r>
  <r>
    <x v="5"/>
  </r>
  <r>
    <x v="5"/>
  </r>
  <r>
    <x v="0"/>
  </r>
  <r>
    <x v="0"/>
  </r>
  <r>
    <x v="0"/>
  </r>
  <r>
    <x v="0"/>
  </r>
  <r>
    <x v="0"/>
  </r>
  <r>
    <x v="0"/>
  </r>
  <r>
    <x v="0"/>
  </r>
  <r>
    <x v="0"/>
  </r>
  <r>
    <x v="0"/>
  </r>
  <r>
    <x v="0"/>
  </r>
  <r>
    <x v="3"/>
  </r>
  <r>
    <x v="0"/>
  </r>
  <r>
    <x v="0"/>
  </r>
  <r>
    <x v="0"/>
  </r>
  <r>
    <x v="0"/>
  </r>
  <r>
    <x v="0"/>
  </r>
  <r>
    <x v="0"/>
  </r>
  <r>
    <x v="0"/>
  </r>
  <r>
    <x v="0"/>
  </r>
  <r>
    <x v="0"/>
  </r>
  <r>
    <x v="6"/>
  </r>
  <r>
    <x v="0"/>
  </r>
  <r>
    <x v="0"/>
  </r>
  <r>
    <x v="0"/>
  </r>
  <r>
    <x v="0"/>
  </r>
  <r>
    <x v="0"/>
  </r>
  <r>
    <x v="0"/>
  </r>
  <r>
    <x v="0"/>
  </r>
  <r>
    <x v="0"/>
  </r>
  <r>
    <x v="0"/>
  </r>
  <r>
    <x v="0"/>
  </r>
  <r>
    <x v="0"/>
  </r>
  <r>
    <x v="0"/>
  </r>
  <r>
    <x v="0"/>
  </r>
  <r>
    <x v="0"/>
  </r>
  <r>
    <x v="0"/>
  </r>
  <r>
    <x v="0"/>
  </r>
  <r>
    <x v="0"/>
  </r>
  <r>
    <x v="0"/>
  </r>
  <r>
    <x v="0"/>
  </r>
  <r>
    <x v="0"/>
  </r>
  <r>
    <x v="0"/>
  </r>
  <r>
    <x v="0"/>
  </r>
  <r>
    <x v="0"/>
  </r>
  <r>
    <x v="0"/>
  </r>
  <r>
    <x v="0"/>
  </r>
  <r>
    <x v="7"/>
  </r>
  <r>
    <x v="0"/>
  </r>
  <r>
    <x v="0"/>
  </r>
  <r>
    <x v="0"/>
  </r>
  <r>
    <x v="1"/>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1"/>
  </r>
  <r>
    <x v="0"/>
  </r>
  <r>
    <x v="0"/>
  </r>
  <r>
    <x v="0"/>
  </r>
  <r>
    <x v="0"/>
  </r>
  <r>
    <x v="7"/>
  </r>
  <r>
    <x v="0"/>
  </r>
  <r>
    <x v="0"/>
  </r>
  <r>
    <x v="0"/>
  </r>
  <r>
    <x v="8"/>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9"/>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10"/>
  </r>
  <r>
    <x v="0"/>
  </r>
  <r>
    <x v="0"/>
  </r>
  <r>
    <x v="0"/>
  </r>
  <r>
    <x v="0"/>
  </r>
  <r>
    <x v="0"/>
  </r>
  <r>
    <x v="0"/>
  </r>
  <r>
    <x v="0"/>
  </r>
  <r>
    <x v="0"/>
  </r>
  <r>
    <x v="0"/>
  </r>
  <r>
    <x v="11"/>
  </r>
  <r>
    <x v="0"/>
  </r>
  <r>
    <x v="12"/>
  </r>
  <r>
    <x v="0"/>
  </r>
  <r>
    <x v="0"/>
  </r>
  <r>
    <x v="0"/>
  </r>
  <r>
    <x v="0"/>
  </r>
  <r>
    <x v="10"/>
  </r>
  <r>
    <x v="0"/>
  </r>
  <r>
    <x v="0"/>
  </r>
  <r>
    <x v="0"/>
  </r>
  <r>
    <x v="0"/>
  </r>
  <r>
    <x v="0"/>
  </r>
  <r>
    <x v="13"/>
  </r>
  <r>
    <x v="14"/>
  </r>
  <r>
    <x v="0"/>
  </r>
  <r>
    <x v="0"/>
  </r>
  <r>
    <x v="0"/>
  </r>
  <r>
    <x v="0"/>
  </r>
  <r>
    <x v="0"/>
  </r>
  <r>
    <x v="15"/>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6"/>
  </r>
  <r>
    <x v="0"/>
  </r>
  <r>
    <x v="0"/>
  </r>
  <r>
    <x v="0"/>
  </r>
  <r>
    <x v="0"/>
  </r>
  <r>
    <x v="0"/>
  </r>
  <r>
    <x v="0"/>
  </r>
  <r>
    <x v="0"/>
  </r>
  <r>
    <x v="0"/>
  </r>
  <r>
    <x v="0"/>
  </r>
  <r>
    <x v="0"/>
  </r>
  <r>
    <x v="0"/>
  </r>
  <r>
    <x v="0"/>
  </r>
  <r>
    <x v="0"/>
  </r>
  <r>
    <x v="0"/>
  </r>
  <r>
    <x v="0"/>
  </r>
  <r>
    <x v="0"/>
  </r>
  <r>
    <x v="0"/>
  </r>
  <r>
    <x v="0"/>
  </r>
  <r>
    <x v="0"/>
  </r>
  <r>
    <x v="0"/>
  </r>
  <r>
    <x v="0"/>
  </r>
  <r>
    <x v="9"/>
  </r>
  <r>
    <x v="9"/>
  </r>
  <r>
    <x v="0"/>
  </r>
  <r>
    <x v="9"/>
  </r>
  <r>
    <x v="0"/>
  </r>
  <r>
    <x v="0"/>
  </r>
  <r>
    <x v="0"/>
  </r>
  <r>
    <x v="0"/>
  </r>
  <r>
    <x v="0"/>
  </r>
  <r>
    <x v="0"/>
  </r>
  <r>
    <x v="0"/>
  </r>
  <r>
    <x v="0"/>
  </r>
  <r>
    <x v="0"/>
  </r>
  <r>
    <x v="7"/>
  </r>
  <r>
    <x v="0"/>
  </r>
  <r>
    <x v="0"/>
  </r>
  <r>
    <x v="0"/>
  </r>
  <r>
    <x v="0"/>
  </r>
  <r>
    <x v="0"/>
  </r>
  <r>
    <x v="0"/>
  </r>
  <r>
    <x v="0"/>
  </r>
  <r>
    <x v="0"/>
  </r>
  <r>
    <x v="0"/>
  </r>
  <r>
    <x v="0"/>
  </r>
  <r>
    <x v="0"/>
  </r>
  <r>
    <x v="0"/>
  </r>
  <r>
    <x v="17"/>
  </r>
  <r>
    <x v="0"/>
  </r>
  <r>
    <x v="0"/>
  </r>
  <r>
    <x v="0"/>
  </r>
  <r>
    <x v="0"/>
  </r>
  <r>
    <x v="0"/>
  </r>
  <r>
    <x v="0"/>
  </r>
  <r>
    <x v="0"/>
  </r>
  <r>
    <x v="0"/>
  </r>
  <r>
    <x v="0"/>
  </r>
  <r>
    <x v="0"/>
  </r>
  <r>
    <x v="9"/>
  </r>
  <r>
    <x v="9"/>
  </r>
  <r>
    <x v="0"/>
  </r>
  <r>
    <x v="0"/>
  </r>
  <r>
    <x v="0"/>
  </r>
  <r>
    <x v="0"/>
  </r>
  <r>
    <x v="0"/>
  </r>
  <r>
    <x v="0"/>
  </r>
  <r>
    <x v="8"/>
  </r>
  <r>
    <x v="13"/>
  </r>
  <r>
    <x v="0"/>
  </r>
  <r>
    <x v="0"/>
  </r>
  <r>
    <x v="18"/>
  </r>
  <r>
    <x v="0"/>
  </r>
  <r>
    <x v="0"/>
  </r>
  <r>
    <x v="0"/>
  </r>
  <r>
    <x v="19"/>
  </r>
  <r>
    <x v="0"/>
  </r>
  <r>
    <x v="0"/>
  </r>
  <r>
    <x v="0"/>
  </r>
  <r>
    <x v="0"/>
  </r>
  <r>
    <x v="0"/>
  </r>
  <r>
    <x v="0"/>
  </r>
  <r>
    <x v="0"/>
  </r>
  <r>
    <x v="0"/>
  </r>
  <r>
    <x v="0"/>
  </r>
  <r>
    <x v="0"/>
  </r>
  <r>
    <x v="0"/>
  </r>
  <r>
    <x v="0"/>
  </r>
  <r>
    <x v="0"/>
  </r>
  <r>
    <x v="0"/>
  </r>
  <r>
    <x v="0"/>
  </r>
  <r>
    <x v="0"/>
  </r>
  <r>
    <x v="0"/>
  </r>
  <r>
    <x v="0"/>
  </r>
  <r>
    <x v="0"/>
  </r>
  <r>
    <x v="0"/>
  </r>
  <r>
    <x v="0"/>
  </r>
  <r>
    <x v="0"/>
  </r>
  <r>
    <x v="0"/>
  </r>
  <r>
    <x v="0"/>
  </r>
  <r>
    <x v="0"/>
  </r>
  <r>
    <x v="8"/>
  </r>
  <r>
    <x v="0"/>
  </r>
  <r>
    <x v="0"/>
  </r>
  <r>
    <x v="0"/>
  </r>
  <r>
    <x v="0"/>
  </r>
  <r>
    <x v="0"/>
  </r>
  <r>
    <x v="0"/>
  </r>
  <r>
    <x v="0"/>
  </r>
  <r>
    <x v="0"/>
  </r>
  <r>
    <x v="0"/>
  </r>
  <r>
    <x v="0"/>
  </r>
  <r>
    <x v="0"/>
  </r>
  <r>
    <x v="20"/>
  </r>
  <r>
    <x v="0"/>
  </r>
  <r>
    <x v="0"/>
  </r>
  <r>
    <x v="0"/>
  </r>
  <r>
    <x v="0"/>
  </r>
  <r>
    <x v="0"/>
  </r>
  <r>
    <x v="0"/>
  </r>
  <r>
    <x v="0"/>
  </r>
  <r>
    <x v="13"/>
  </r>
  <r>
    <x v="0"/>
  </r>
  <r>
    <x v="0"/>
  </r>
  <r>
    <x v="0"/>
  </r>
  <r>
    <x v="0"/>
  </r>
  <r>
    <x v="0"/>
  </r>
  <r>
    <x v="0"/>
  </r>
  <r>
    <x v="0"/>
  </r>
  <r>
    <x v="0"/>
  </r>
  <r>
    <x v="14"/>
  </r>
  <r>
    <x v="13"/>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3"/>
  </r>
  <r>
    <x v="0"/>
  </r>
  <r>
    <x v="0"/>
  </r>
  <r>
    <x v="0"/>
  </r>
  <r>
    <x v="0"/>
  </r>
  <r>
    <x v="0"/>
  </r>
  <r>
    <x v="21"/>
  </r>
  <r>
    <x v="0"/>
  </r>
  <r>
    <x v="0"/>
  </r>
  <r>
    <x v="0"/>
  </r>
  <r>
    <x v="0"/>
  </r>
  <r>
    <x v="13"/>
  </r>
  <r>
    <x v="0"/>
  </r>
  <r>
    <x v="0"/>
  </r>
  <r>
    <x v="0"/>
  </r>
  <r>
    <x v="22"/>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23"/>
  </r>
  <r>
    <x v="0"/>
  </r>
  <r>
    <x v="0"/>
  </r>
  <r>
    <x v="0"/>
  </r>
  <r>
    <x v="0"/>
  </r>
  <r>
    <x v="0"/>
  </r>
  <r>
    <x v="0"/>
  </r>
  <r>
    <x v="0"/>
  </r>
  <r>
    <x v="7"/>
  </r>
  <r>
    <x v="0"/>
  </r>
  <r>
    <x v="0"/>
  </r>
  <r>
    <x v="0"/>
  </r>
  <r>
    <x v="0"/>
  </r>
  <r>
    <x v="0"/>
  </r>
  <r>
    <x v="0"/>
  </r>
  <r>
    <x v="0"/>
  </r>
  <r>
    <x v="0"/>
  </r>
  <r>
    <x v="0"/>
  </r>
  <r>
    <x v="0"/>
  </r>
  <r>
    <x v="0"/>
  </r>
  <r>
    <x v="0"/>
  </r>
  <r>
    <x v="0"/>
  </r>
  <r>
    <x v="0"/>
  </r>
  <r>
    <x v="0"/>
  </r>
  <r>
    <x v="0"/>
  </r>
  <r>
    <x v="0"/>
  </r>
  <r>
    <x v="0"/>
  </r>
  <r>
    <x v="0"/>
  </r>
  <r>
    <x v="0"/>
  </r>
  <r>
    <x v="0"/>
  </r>
  <r>
    <x v="0"/>
  </r>
  <r>
    <x v="0"/>
  </r>
  <r>
    <x v="0"/>
  </r>
  <r>
    <x v="0"/>
  </r>
  <r>
    <x v="0"/>
  </r>
  <r>
    <x v="9"/>
  </r>
  <r>
    <x v="0"/>
  </r>
  <r>
    <x v="0"/>
  </r>
  <r>
    <x v="0"/>
  </r>
  <r>
    <x v="8"/>
  </r>
  <r>
    <x v="0"/>
  </r>
  <r>
    <x v="0"/>
  </r>
  <r>
    <x v="0"/>
  </r>
  <r>
    <x v="0"/>
  </r>
  <r>
    <x v="0"/>
  </r>
  <r>
    <x v="0"/>
  </r>
  <r>
    <x v="0"/>
  </r>
  <r>
    <x v="0"/>
  </r>
  <r>
    <x v="0"/>
  </r>
  <r>
    <x v="0"/>
  </r>
  <r>
    <x v="0"/>
  </r>
  <r>
    <x v="0"/>
  </r>
  <r>
    <x v="0"/>
  </r>
  <r>
    <x v="0"/>
  </r>
  <r>
    <x v="0"/>
  </r>
  <r>
    <x v="0"/>
  </r>
  <r>
    <x v="0"/>
  </r>
  <r>
    <x v="0"/>
  </r>
  <r>
    <x v="0"/>
  </r>
  <r>
    <x v="0"/>
  </r>
  <r>
    <x v="0"/>
  </r>
  <r>
    <x v="0"/>
  </r>
  <r>
    <x v="0"/>
  </r>
  <r>
    <x v="0"/>
  </r>
  <r>
    <x v="3"/>
  </r>
  <r>
    <x v="0"/>
  </r>
  <r>
    <x v="0"/>
  </r>
  <r>
    <x v="0"/>
  </r>
  <r>
    <x v="0"/>
  </r>
  <r>
    <x v="0"/>
  </r>
  <r>
    <x v="0"/>
  </r>
  <r>
    <x v="0"/>
  </r>
  <r>
    <x v="0"/>
  </r>
  <r>
    <x v="0"/>
  </r>
  <r>
    <x v="0"/>
  </r>
  <r>
    <x v="0"/>
  </r>
  <r>
    <x v="0"/>
  </r>
  <r>
    <x v="0"/>
  </r>
  <r>
    <x v="0"/>
  </r>
  <r>
    <x v="0"/>
  </r>
  <r>
    <x v="0"/>
  </r>
  <r>
    <x v="0"/>
  </r>
  <r>
    <x v="0"/>
  </r>
  <r>
    <x v="0"/>
  </r>
  <r>
    <x v="0"/>
  </r>
  <r>
    <x v="0"/>
  </r>
  <r>
    <x v="0"/>
  </r>
  <r>
    <x v="8"/>
  </r>
  <r>
    <x v="0"/>
  </r>
  <r>
    <x v="0"/>
  </r>
  <r>
    <x v="0"/>
  </r>
  <r>
    <x v="0"/>
  </r>
  <r>
    <x v="0"/>
  </r>
  <r>
    <x v="0"/>
  </r>
  <r>
    <x v="9"/>
  </r>
  <r>
    <x v="0"/>
  </r>
  <r>
    <x v="0"/>
  </r>
  <r>
    <x v="0"/>
  </r>
  <r>
    <x v="0"/>
  </r>
  <r>
    <x v="0"/>
  </r>
  <r>
    <x v="0"/>
  </r>
  <r>
    <x v="0"/>
  </r>
  <r>
    <x v="0"/>
  </r>
  <r>
    <x v="0"/>
  </r>
  <r>
    <x v="0"/>
  </r>
  <r>
    <x v="0"/>
  </r>
  <r>
    <x v="0"/>
  </r>
  <r>
    <x v="0"/>
  </r>
  <r>
    <x v="13"/>
  </r>
  <r>
    <x v="0"/>
  </r>
  <r>
    <x v="0"/>
  </r>
  <r>
    <x v="0"/>
  </r>
  <r>
    <x v="0"/>
  </r>
  <r>
    <x v="14"/>
  </r>
  <r>
    <x v="13"/>
  </r>
  <r>
    <x v="13"/>
  </r>
  <r>
    <x v="0"/>
  </r>
  <r>
    <x v="0"/>
  </r>
  <r>
    <x v="0"/>
  </r>
  <r>
    <x v="8"/>
  </r>
  <r>
    <x v="0"/>
  </r>
  <r>
    <x v="0"/>
  </r>
  <r>
    <x v="0"/>
  </r>
  <r>
    <x v="0"/>
  </r>
  <r>
    <x v="9"/>
  </r>
  <r>
    <x v="0"/>
  </r>
  <r>
    <x v="0"/>
  </r>
  <r>
    <x v="0"/>
  </r>
  <r>
    <x v="0"/>
  </r>
  <r>
    <x v="0"/>
  </r>
  <r>
    <x v="0"/>
  </r>
  <r>
    <x v="0"/>
  </r>
  <r>
    <x v="0"/>
  </r>
  <r>
    <x v="8"/>
  </r>
  <r>
    <x v="0"/>
  </r>
  <r>
    <x v="8"/>
  </r>
  <r>
    <x v="0"/>
  </r>
  <r>
    <x v="0"/>
  </r>
  <r>
    <x v="0"/>
  </r>
  <r>
    <x v="0"/>
  </r>
  <r>
    <x v="0"/>
  </r>
  <r>
    <x v="0"/>
  </r>
  <r>
    <x v="0"/>
  </r>
  <r>
    <x v="0"/>
  </r>
  <r>
    <x v="0"/>
  </r>
  <r>
    <x v="0"/>
  </r>
  <r>
    <x v="0"/>
  </r>
  <r>
    <x v="0"/>
  </r>
  <r>
    <x v="0"/>
  </r>
  <r>
    <x v="0"/>
  </r>
  <r>
    <x v="13"/>
  </r>
  <r>
    <x v="0"/>
  </r>
  <r>
    <x v="13"/>
  </r>
  <r>
    <x v="0"/>
  </r>
  <r>
    <x v="0"/>
  </r>
  <r>
    <x v="0"/>
  </r>
  <r>
    <x v="0"/>
  </r>
  <r>
    <x v="0"/>
  </r>
  <r>
    <x v="0"/>
  </r>
  <r>
    <x v="0"/>
  </r>
  <r>
    <x v="0"/>
  </r>
  <r>
    <x v="0"/>
  </r>
  <r>
    <x v="0"/>
  </r>
  <r>
    <x v="0"/>
  </r>
  <r>
    <x v="0"/>
  </r>
  <r>
    <x v="8"/>
  </r>
  <r>
    <x v="0"/>
  </r>
  <r>
    <x v="0"/>
  </r>
  <r>
    <x v="0"/>
  </r>
  <r>
    <x v="0"/>
  </r>
  <r>
    <x v="0"/>
  </r>
  <r>
    <x v="3"/>
  </r>
  <r>
    <x v="0"/>
  </r>
  <r>
    <x v="0"/>
  </r>
  <r>
    <x v="0"/>
  </r>
  <r>
    <x v="0"/>
  </r>
  <r>
    <x v="0"/>
  </r>
  <r>
    <x v="0"/>
  </r>
  <r>
    <x v="0"/>
  </r>
  <r>
    <x v="0"/>
  </r>
  <r>
    <x v="0"/>
  </r>
  <r>
    <x v="0"/>
  </r>
  <r>
    <x v="0"/>
  </r>
  <r>
    <x v="0"/>
  </r>
  <r>
    <x v="0"/>
  </r>
  <r>
    <x v="0"/>
  </r>
  <r>
    <x v="0"/>
  </r>
  <r>
    <x v="0"/>
  </r>
  <r>
    <x v="0"/>
  </r>
  <r>
    <x v="17"/>
  </r>
  <r>
    <x v="0"/>
  </r>
  <r>
    <x v="0"/>
  </r>
  <r>
    <x v="0"/>
  </r>
  <r>
    <x v="0"/>
  </r>
  <r>
    <x v="15"/>
  </r>
  <r>
    <x v="0"/>
  </r>
  <r>
    <x v="0"/>
  </r>
  <r>
    <x v="0"/>
  </r>
  <r>
    <x v="0"/>
  </r>
  <r>
    <x v="0"/>
  </r>
  <r>
    <x v="0"/>
  </r>
  <r>
    <x v="0"/>
  </r>
  <r>
    <x v="0"/>
  </r>
  <r>
    <x v="0"/>
  </r>
  <r>
    <x v="0"/>
  </r>
  <r>
    <x v="0"/>
  </r>
  <r>
    <x v="0"/>
  </r>
  <r>
    <x v="0"/>
  </r>
  <r>
    <x v="24"/>
  </r>
  <r>
    <x v="0"/>
  </r>
  <r>
    <x v="0"/>
  </r>
  <r>
    <x v="0"/>
  </r>
  <r>
    <x v="0"/>
  </r>
  <r>
    <x v="0"/>
  </r>
  <r>
    <x v="0"/>
  </r>
  <r>
    <x v="0"/>
  </r>
  <r>
    <x v="0"/>
  </r>
  <r>
    <x v="0"/>
  </r>
  <r>
    <x v="0"/>
  </r>
  <r>
    <x v="0"/>
  </r>
  <r>
    <x v="0"/>
  </r>
  <r>
    <x v="0"/>
  </r>
  <r>
    <x v="0"/>
  </r>
  <r>
    <x v="0"/>
  </r>
  <r>
    <x v="0"/>
  </r>
  <r>
    <x v="0"/>
  </r>
  <r>
    <x v="0"/>
  </r>
  <r>
    <x v="0"/>
  </r>
  <r>
    <x v="0"/>
  </r>
  <r>
    <x v="0"/>
  </r>
  <r>
    <x v="14"/>
  </r>
  <r>
    <x v="3"/>
  </r>
  <r>
    <x v="0"/>
  </r>
  <r>
    <x v="0"/>
  </r>
  <r>
    <x v="0"/>
  </r>
  <r>
    <x v="0"/>
  </r>
  <r>
    <x v="0"/>
  </r>
  <r>
    <x v="0"/>
  </r>
  <r>
    <x v="0"/>
  </r>
  <r>
    <x v="0"/>
  </r>
  <r>
    <x v="0"/>
  </r>
  <r>
    <x v="0"/>
  </r>
  <r>
    <x v="0"/>
  </r>
  <r>
    <x v="0"/>
  </r>
  <r>
    <x v="0"/>
  </r>
  <r>
    <x v="0"/>
  </r>
  <r>
    <x v="0"/>
  </r>
  <r>
    <x v="0"/>
  </r>
  <r>
    <x v="0"/>
  </r>
  <r>
    <x v="0"/>
  </r>
  <r>
    <x v="0"/>
  </r>
  <r>
    <x v="9"/>
  </r>
  <r>
    <x v="0"/>
  </r>
  <r>
    <x v="13"/>
  </r>
  <r>
    <x v="0"/>
  </r>
  <r>
    <x v="0"/>
  </r>
  <r>
    <x v="0"/>
  </r>
  <r>
    <x v="0"/>
  </r>
  <r>
    <x v="0"/>
  </r>
  <r>
    <x v="0"/>
  </r>
  <r>
    <x v="0"/>
  </r>
  <r>
    <x v="0"/>
  </r>
  <r>
    <x v="0"/>
  </r>
  <r>
    <x v="0"/>
  </r>
  <r>
    <x v="0"/>
  </r>
  <r>
    <x v="0"/>
  </r>
  <r>
    <x v="0"/>
  </r>
  <r>
    <x v="0"/>
  </r>
  <r>
    <x v="0"/>
  </r>
  <r>
    <x v="0"/>
  </r>
  <r>
    <x v="0"/>
  </r>
  <r>
    <x v="0"/>
  </r>
  <r>
    <x v="0"/>
  </r>
  <r>
    <x v="0"/>
  </r>
  <r>
    <x v="0"/>
  </r>
  <r>
    <x v="0"/>
  </r>
  <r>
    <x v="0"/>
  </r>
  <r>
    <x v="0"/>
  </r>
  <r>
    <x v="13"/>
  </r>
  <r>
    <x v="25"/>
  </r>
  <r>
    <x v="0"/>
  </r>
  <r>
    <x v="0"/>
  </r>
  <r>
    <x v="13"/>
  </r>
  <r>
    <x v="0"/>
  </r>
  <r>
    <x v="13"/>
  </r>
  <r>
    <x v="13"/>
  </r>
  <r>
    <x v="0"/>
  </r>
  <r>
    <x v="0"/>
  </r>
  <r>
    <x v="0"/>
  </r>
  <r>
    <x v="0"/>
  </r>
  <r>
    <x v="0"/>
  </r>
  <r>
    <x v="0"/>
  </r>
  <r>
    <x v="0"/>
  </r>
  <r>
    <x v="0"/>
  </r>
  <r>
    <x v="0"/>
  </r>
  <r>
    <x v="0"/>
  </r>
  <r>
    <x v="0"/>
  </r>
  <r>
    <x v="0"/>
  </r>
  <r>
    <x v="0"/>
  </r>
  <r>
    <x v="0"/>
  </r>
  <r>
    <x v="0"/>
  </r>
  <r>
    <x v="0"/>
  </r>
  <r>
    <x v="0"/>
  </r>
  <r>
    <x v="0"/>
  </r>
  <r>
    <x v="0"/>
  </r>
  <r>
    <x v="0"/>
  </r>
  <r>
    <x v="0"/>
  </r>
  <r>
    <x v="0"/>
  </r>
  <r>
    <x v="0"/>
  </r>
  <r>
    <x v="0"/>
  </r>
  <r>
    <x v="0"/>
  </r>
  <r>
    <x v="0"/>
  </r>
  <r>
    <x v="0"/>
  </r>
  <r>
    <x v="0"/>
  </r>
  <r>
    <x v="3"/>
  </r>
  <r>
    <x v="0"/>
  </r>
  <r>
    <x v="0"/>
  </r>
  <r>
    <x v="0"/>
  </r>
  <r>
    <x v="0"/>
  </r>
  <r>
    <x v="0"/>
  </r>
  <r>
    <x v="0"/>
  </r>
  <r>
    <x v="0"/>
  </r>
  <r>
    <x v="0"/>
  </r>
  <r>
    <x v="0"/>
  </r>
  <r>
    <x v="0"/>
  </r>
  <r>
    <x v="0"/>
  </r>
  <r>
    <x v="0"/>
  </r>
  <r>
    <x v="0"/>
  </r>
  <r>
    <x v="0"/>
  </r>
  <r>
    <x v="0"/>
  </r>
  <r>
    <x v="0"/>
  </r>
  <r>
    <x v="0"/>
  </r>
  <r>
    <x v="0"/>
  </r>
  <r>
    <x v="0"/>
  </r>
  <r>
    <x v="0"/>
  </r>
  <r>
    <x v="0"/>
  </r>
  <r>
    <x v="0"/>
  </r>
  <r>
    <x v="0"/>
  </r>
  <r>
    <x v="3"/>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22"/>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0"/>
  </r>
  <r>
    <x v="0"/>
  </r>
  <r>
    <x v="0"/>
  </r>
  <r>
    <x v="0"/>
  </r>
  <r>
    <x v="0"/>
  </r>
  <r>
    <x v="0"/>
  </r>
  <r>
    <x v="26"/>
  </r>
  <r>
    <x v="0"/>
  </r>
  <r>
    <x v="0"/>
  </r>
  <r>
    <x v="0"/>
  </r>
  <r>
    <x v="0"/>
  </r>
  <r>
    <x v="0"/>
  </r>
  <r>
    <x v="0"/>
  </r>
  <r>
    <x v="22"/>
  </r>
  <r>
    <x v="0"/>
  </r>
  <r>
    <x v="0"/>
  </r>
  <r>
    <x v="0"/>
  </r>
  <r>
    <x v="0"/>
  </r>
  <r>
    <x v="0"/>
  </r>
  <r>
    <x v="0"/>
  </r>
  <r>
    <x v="0"/>
  </r>
  <r>
    <x v="0"/>
  </r>
  <r>
    <x v="2"/>
  </r>
  <r>
    <x v="9"/>
  </r>
  <r>
    <x v="9"/>
  </r>
  <r>
    <x v="9"/>
  </r>
  <r>
    <x v="9"/>
  </r>
  <r>
    <x v="9"/>
  </r>
  <r>
    <x v="0"/>
  </r>
  <r>
    <x v="0"/>
  </r>
  <r>
    <x v="0"/>
  </r>
  <r>
    <x v="0"/>
  </r>
  <r>
    <x v="0"/>
  </r>
  <r>
    <x v="0"/>
  </r>
  <r>
    <x v="3"/>
  </r>
  <r>
    <x v="0"/>
  </r>
  <r>
    <x v="0"/>
  </r>
  <r>
    <x v="0"/>
  </r>
  <r>
    <x v="0"/>
  </r>
  <r>
    <x v="0"/>
  </r>
  <r>
    <x v="0"/>
  </r>
  <r>
    <x v="0"/>
  </r>
  <r>
    <x v="27"/>
  </r>
  <r>
    <x v="0"/>
  </r>
  <r>
    <x v="0"/>
  </r>
  <r>
    <x v="0"/>
  </r>
  <r>
    <x v="0"/>
  </r>
  <r>
    <x v="0"/>
  </r>
  <r>
    <x v="0"/>
  </r>
  <r>
    <x v="0"/>
  </r>
  <r>
    <x v="0"/>
  </r>
  <r>
    <x v="0"/>
  </r>
  <r>
    <x v="0"/>
  </r>
  <r>
    <x v="0"/>
  </r>
  <r>
    <x v="3"/>
  </r>
  <r>
    <x v="0"/>
  </r>
  <r>
    <x v="0"/>
  </r>
  <r>
    <x v="28"/>
  </r>
  <r>
    <x v="0"/>
  </r>
  <r>
    <x v="0"/>
  </r>
  <r>
    <x v="0"/>
  </r>
  <r>
    <x v="0"/>
  </r>
  <r>
    <x v="0"/>
  </r>
  <r>
    <x v="0"/>
  </r>
  <r>
    <x v="0"/>
  </r>
  <r>
    <x v="0"/>
  </r>
  <r>
    <x v="13"/>
  </r>
  <r>
    <x v="12"/>
  </r>
  <r>
    <x v="0"/>
  </r>
  <r>
    <x v="0"/>
  </r>
  <r>
    <x v="15"/>
  </r>
  <r>
    <x v="0"/>
  </r>
  <r>
    <x v="0"/>
  </r>
  <r>
    <x v="0"/>
  </r>
  <r>
    <x v="0"/>
  </r>
  <r>
    <x v="0"/>
  </r>
  <r>
    <x v="0"/>
  </r>
  <r>
    <x v="0"/>
  </r>
  <r>
    <x v="0"/>
  </r>
  <r>
    <x v="0"/>
  </r>
  <r>
    <x v="0"/>
  </r>
  <r>
    <x v="0"/>
  </r>
  <r>
    <x v="0"/>
  </r>
  <r>
    <x v="0"/>
  </r>
  <r>
    <x v="0"/>
  </r>
  <r>
    <x v="0"/>
  </r>
  <r>
    <x v="0"/>
  </r>
  <r>
    <x v="0"/>
  </r>
  <r>
    <x v="0"/>
  </r>
  <r>
    <x v="0"/>
  </r>
  <r>
    <x v="0"/>
  </r>
  <r>
    <x v="13"/>
  </r>
  <r>
    <x v="0"/>
  </r>
  <r>
    <x v="0"/>
  </r>
  <r>
    <x v="0"/>
  </r>
  <r>
    <x v="0"/>
  </r>
  <r>
    <x v="0"/>
  </r>
  <r>
    <x v="29"/>
  </r>
  <r>
    <x v="0"/>
  </r>
  <r>
    <x v="0"/>
  </r>
  <r>
    <x v="0"/>
  </r>
  <r>
    <x v="0"/>
  </r>
  <r>
    <x v="0"/>
  </r>
  <r>
    <x v="0"/>
  </r>
  <r>
    <x v="0"/>
  </r>
  <r>
    <x v="0"/>
  </r>
  <r>
    <x v="0"/>
  </r>
  <r>
    <x v="9"/>
  </r>
  <r>
    <x v="0"/>
  </r>
  <r>
    <x v="0"/>
  </r>
  <r>
    <x v="0"/>
  </r>
  <r>
    <x v="0"/>
  </r>
  <r>
    <x v="0"/>
  </r>
  <r>
    <x v="0"/>
  </r>
  <r>
    <x v="0"/>
  </r>
  <r>
    <x v="0"/>
  </r>
  <r>
    <x v="0"/>
  </r>
  <r>
    <x v="0"/>
  </r>
  <r>
    <x v="0"/>
  </r>
  <r>
    <x v="0"/>
  </r>
  <r>
    <x v="30"/>
  </r>
  <r>
    <x v="0"/>
  </r>
  <r>
    <x v="0"/>
  </r>
  <r>
    <x v="0"/>
  </r>
  <r>
    <x v="0"/>
  </r>
  <r>
    <x v="0"/>
  </r>
  <r>
    <x v="0"/>
  </r>
  <r>
    <x v="0"/>
  </r>
  <r>
    <x v="0"/>
  </r>
  <r>
    <x v="0"/>
  </r>
  <r>
    <x v="0"/>
  </r>
  <r>
    <x v="0"/>
  </r>
  <r>
    <x v="0"/>
  </r>
  <r>
    <x v="0"/>
  </r>
  <r>
    <x v="0"/>
  </r>
  <r>
    <x v="0"/>
  </r>
  <r>
    <x v="0"/>
  </r>
  <r>
    <x v="13"/>
  </r>
  <r>
    <x v="0"/>
  </r>
  <r>
    <x v="0"/>
  </r>
  <r>
    <x v="0"/>
  </r>
  <r>
    <x v="31"/>
  </r>
  <r>
    <x v="0"/>
  </r>
  <r>
    <x v="22"/>
  </r>
  <r>
    <x v="0"/>
  </r>
  <r>
    <x v="0"/>
  </r>
  <r>
    <x v="32"/>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23"/>
  </r>
  <r>
    <x v="0"/>
  </r>
  <r>
    <x v="0"/>
  </r>
  <r>
    <x v="0"/>
  </r>
  <r>
    <x v="0"/>
  </r>
  <r>
    <x v="0"/>
  </r>
  <r>
    <x v="0"/>
  </r>
  <r>
    <x v="0"/>
  </r>
  <r>
    <x v="0"/>
  </r>
  <r>
    <x v="0"/>
  </r>
  <r>
    <x v="0"/>
  </r>
  <r>
    <x v="0"/>
  </r>
  <r>
    <x v="0"/>
  </r>
  <r>
    <x v="0"/>
  </r>
  <r>
    <x v="0"/>
  </r>
  <r>
    <x v="0"/>
  </r>
  <r>
    <x v="0"/>
  </r>
  <r>
    <x v="0"/>
  </r>
  <r>
    <x v="0"/>
  </r>
  <r>
    <x v="0"/>
  </r>
  <r>
    <x v="0"/>
  </r>
  <r>
    <x v="0"/>
  </r>
  <r>
    <x v="0"/>
  </r>
  <r>
    <x v="0"/>
  </r>
  <r>
    <x v="0"/>
  </r>
  <r>
    <x v="0"/>
  </r>
  <r>
    <x v="23"/>
  </r>
  <r>
    <x v="0"/>
  </r>
  <r>
    <x v="0"/>
  </r>
  <r>
    <x v="0"/>
  </r>
  <r>
    <x v="0"/>
  </r>
  <r>
    <x v="0"/>
  </r>
  <r>
    <x v="0"/>
  </r>
  <r>
    <x v="0"/>
  </r>
  <r>
    <x v="0"/>
  </r>
  <r>
    <x v="0"/>
  </r>
  <r>
    <x v="0"/>
  </r>
  <r>
    <x v="0"/>
  </r>
  <r>
    <x v="0"/>
  </r>
  <r>
    <x v="0"/>
  </r>
  <r>
    <x v="0"/>
  </r>
  <r>
    <x v="0"/>
  </r>
  <r>
    <x v="0"/>
  </r>
  <r>
    <x v="0"/>
  </r>
  <r>
    <x v="0"/>
  </r>
  <r>
    <x v="0"/>
  </r>
  <r>
    <x v="0"/>
  </r>
  <r>
    <x v="0"/>
  </r>
  <r>
    <x v="0"/>
  </r>
  <r>
    <x v="0"/>
  </r>
  <r>
    <x v="0"/>
  </r>
  <r>
    <x v="0"/>
  </r>
  <r>
    <x v="0"/>
  </r>
  <r>
    <x v="7"/>
  </r>
  <r>
    <x v="0"/>
  </r>
  <r>
    <x v="0"/>
  </r>
  <r>
    <x v="0"/>
  </r>
  <r>
    <x v="0"/>
  </r>
  <r>
    <x v="0"/>
  </r>
  <r>
    <x v="0"/>
  </r>
  <r>
    <x v="0"/>
  </r>
  <r>
    <x v="0"/>
  </r>
  <r>
    <x v="0"/>
  </r>
  <r>
    <x v="0"/>
  </r>
  <r>
    <x v="0"/>
  </r>
  <r>
    <x v="0"/>
  </r>
  <r>
    <x v="0"/>
  </r>
  <r>
    <x v="0"/>
  </r>
  <r>
    <x v="13"/>
  </r>
  <r>
    <x v="0"/>
  </r>
  <r>
    <x v="12"/>
  </r>
  <r>
    <x v="0"/>
  </r>
  <r>
    <x v="0"/>
  </r>
  <r>
    <x v="0"/>
  </r>
  <r>
    <x v="0"/>
  </r>
  <r>
    <x v="0"/>
  </r>
  <r>
    <x v="0"/>
  </r>
  <r>
    <x v="0"/>
  </r>
  <r>
    <x v="0"/>
  </r>
  <r>
    <x v="0"/>
  </r>
  <r>
    <x v="12"/>
  </r>
  <r>
    <x v="13"/>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22"/>
  </r>
  <r>
    <x v="0"/>
  </r>
  <r>
    <x v="0"/>
  </r>
  <r>
    <x v="0"/>
  </r>
  <r>
    <x v="0"/>
  </r>
  <r>
    <x v="0"/>
  </r>
  <r>
    <x v="0"/>
  </r>
  <r>
    <x v="0"/>
  </r>
  <r>
    <x v="0"/>
  </r>
  <r>
    <x v="0"/>
  </r>
  <r>
    <x v="0"/>
  </r>
  <r>
    <x v="0"/>
  </r>
  <r>
    <x v="0"/>
  </r>
  <r>
    <x v="0"/>
  </r>
  <r>
    <x v="0"/>
  </r>
  <r>
    <x v="0"/>
  </r>
  <r>
    <x v="0"/>
  </r>
  <r>
    <x v="0"/>
  </r>
  <r>
    <x v="0"/>
  </r>
  <r>
    <x v="0"/>
  </r>
  <r>
    <x v="0"/>
  </r>
  <r>
    <x v="0"/>
  </r>
  <r>
    <x v="33"/>
  </r>
  <r>
    <x v="0"/>
  </r>
  <r>
    <x v="24"/>
  </r>
  <r>
    <x v="0"/>
  </r>
  <r>
    <x v="0"/>
  </r>
  <r>
    <x v="0"/>
  </r>
  <r>
    <x v="0"/>
  </r>
  <r>
    <x v="0"/>
  </r>
  <r>
    <x v="0"/>
  </r>
  <r>
    <x v="7"/>
  </r>
  <r>
    <x v="0"/>
  </r>
  <r>
    <x v="0"/>
  </r>
  <r>
    <x v="0"/>
  </r>
  <r>
    <x v="0"/>
  </r>
  <r>
    <x v="0"/>
  </r>
  <r>
    <x v="0"/>
  </r>
  <r>
    <x v="0"/>
  </r>
  <r>
    <x v="0"/>
  </r>
  <r>
    <x v="0"/>
  </r>
  <r>
    <x v="0"/>
  </r>
  <r>
    <x v="14"/>
  </r>
  <r>
    <x v="0"/>
  </r>
  <r>
    <x v="0"/>
  </r>
  <r>
    <x v="8"/>
  </r>
  <r>
    <x v="0"/>
  </r>
  <r>
    <x v="0"/>
  </r>
  <r>
    <x v="0"/>
  </r>
  <r>
    <x v="0"/>
  </r>
  <r>
    <x v="0"/>
  </r>
  <r>
    <x v="0"/>
  </r>
  <r>
    <x v="0"/>
  </r>
  <r>
    <x v="3"/>
  </r>
  <r>
    <x v="22"/>
  </r>
  <r>
    <x v="3"/>
  </r>
  <r>
    <x v="3"/>
  </r>
  <r>
    <x v="3"/>
  </r>
  <r>
    <x v="13"/>
  </r>
  <r>
    <x v="0"/>
  </r>
  <r>
    <x v="0"/>
  </r>
  <r>
    <x v="0"/>
  </r>
  <r>
    <x v="0"/>
  </r>
  <r>
    <x v="0"/>
  </r>
  <r>
    <x v="0"/>
  </r>
  <r>
    <x v="0"/>
  </r>
  <r>
    <x v="0"/>
  </r>
  <r>
    <x v="0"/>
  </r>
  <r>
    <x v="0"/>
  </r>
  <r>
    <x v="0"/>
  </r>
  <r>
    <x v="0"/>
  </r>
  <r>
    <x v="0"/>
  </r>
  <r>
    <x v="0"/>
  </r>
  <r>
    <x v="0"/>
  </r>
  <r>
    <x v="0"/>
  </r>
  <r>
    <x v="12"/>
  </r>
  <r>
    <x v="0"/>
  </r>
  <r>
    <x v="1"/>
  </r>
  <r>
    <x v="0"/>
  </r>
  <r>
    <x v="0"/>
  </r>
  <r>
    <x v="12"/>
  </r>
  <r>
    <x v="0"/>
  </r>
  <r>
    <x v="0"/>
  </r>
  <r>
    <x v="0"/>
  </r>
  <r>
    <x v="0"/>
  </r>
  <r>
    <x v="0"/>
  </r>
  <r>
    <x v="9"/>
  </r>
  <r>
    <x v="0"/>
  </r>
  <r>
    <x v="0"/>
  </r>
  <r>
    <x v="0"/>
  </r>
  <r>
    <x v="0"/>
  </r>
  <r>
    <x v="0"/>
  </r>
  <r>
    <x v="0"/>
  </r>
  <r>
    <x v="0"/>
  </r>
  <r>
    <x v="0"/>
  </r>
  <r>
    <x v="0"/>
  </r>
  <r>
    <x v="0"/>
  </r>
  <r>
    <x v="0"/>
  </r>
  <r>
    <x v="0"/>
  </r>
  <r>
    <x v="34"/>
  </r>
  <r>
    <x v="0"/>
  </r>
  <r>
    <x v="0"/>
  </r>
  <r>
    <x v="23"/>
  </r>
  <r>
    <x v="0"/>
  </r>
  <r>
    <x v="0"/>
  </r>
  <r>
    <x v="0"/>
  </r>
  <r>
    <x v="0"/>
  </r>
  <r>
    <x v="0"/>
  </r>
  <r>
    <x v="0"/>
  </r>
  <r>
    <x v="0"/>
  </r>
  <r>
    <x v="0"/>
  </r>
  <r>
    <x v="0"/>
  </r>
  <r>
    <x v="35"/>
  </r>
  <r>
    <x v="0"/>
  </r>
  <r>
    <x v="0"/>
  </r>
  <r>
    <x v="0"/>
  </r>
  <r>
    <x v="0"/>
  </r>
  <r>
    <x v="0"/>
  </r>
  <r>
    <x v="0"/>
  </r>
  <r>
    <x v="0"/>
  </r>
  <r>
    <x v="0"/>
  </r>
  <r>
    <x v="9"/>
  </r>
  <r>
    <x v="9"/>
  </r>
  <r>
    <x v="9"/>
  </r>
  <r>
    <x v="0"/>
  </r>
  <r>
    <x v="0"/>
  </r>
  <r>
    <x v="0"/>
  </r>
  <r>
    <x v="0"/>
  </r>
  <r>
    <x v="0"/>
  </r>
  <r>
    <x v="0"/>
  </r>
  <r>
    <x v="0"/>
  </r>
  <r>
    <x v="0"/>
  </r>
  <r>
    <x v="0"/>
  </r>
  <r>
    <x v="0"/>
  </r>
  <r>
    <x v="0"/>
  </r>
  <r>
    <x v="8"/>
  </r>
  <r>
    <x v="0"/>
  </r>
  <r>
    <x v="0"/>
  </r>
  <r>
    <x v="0"/>
  </r>
  <r>
    <x v="0"/>
  </r>
  <r>
    <x v="13"/>
  </r>
  <r>
    <x v="0"/>
  </r>
  <r>
    <x v="0"/>
  </r>
  <r>
    <x v="0"/>
  </r>
  <r>
    <x v="0"/>
  </r>
  <r>
    <x v="0"/>
  </r>
  <r>
    <x v="0"/>
  </r>
  <r>
    <x v="0"/>
  </r>
  <r>
    <x v="0"/>
  </r>
  <r>
    <x v="0"/>
  </r>
  <r>
    <x v="0"/>
  </r>
  <r>
    <x v="0"/>
  </r>
  <r>
    <x v="7"/>
  </r>
  <r>
    <x v="0"/>
  </r>
  <r>
    <x v="0"/>
  </r>
  <r>
    <x v="0"/>
  </r>
  <r>
    <x v="0"/>
  </r>
  <r>
    <x v="0"/>
  </r>
  <r>
    <x v="0"/>
  </r>
  <r>
    <x v="0"/>
  </r>
  <r>
    <x v="0"/>
  </r>
  <r>
    <x v="0"/>
  </r>
  <r>
    <x v="0"/>
  </r>
  <r>
    <x v="0"/>
  </r>
  <r>
    <x v="0"/>
  </r>
  <r>
    <x v="0"/>
  </r>
  <r>
    <x v="0"/>
  </r>
  <r>
    <x v="0"/>
  </r>
  <r>
    <x v="0"/>
  </r>
  <r>
    <x v="0"/>
  </r>
  <r>
    <x v="0"/>
  </r>
  <r>
    <x v="0"/>
  </r>
  <r>
    <x v="0"/>
  </r>
  <r>
    <x v="0"/>
  </r>
  <r>
    <x v="0"/>
  </r>
  <r>
    <x v="0"/>
  </r>
  <r>
    <x v="0"/>
  </r>
  <r>
    <x v="0"/>
  </r>
  <r>
    <x v="0"/>
  </r>
  <r>
    <x v="23"/>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3"/>
  </r>
  <r>
    <x v="13"/>
  </r>
  <r>
    <x v="0"/>
  </r>
  <r>
    <x v="0"/>
  </r>
  <r>
    <x v="0"/>
  </r>
  <r>
    <x v="13"/>
  </r>
  <r>
    <x v="15"/>
  </r>
  <r>
    <x v="0"/>
  </r>
  <r>
    <x v="0"/>
  </r>
  <r>
    <x v="0"/>
  </r>
  <r>
    <x v="0"/>
  </r>
  <r>
    <x v="3"/>
  </r>
  <r>
    <x v="0"/>
  </r>
  <r>
    <x v="0"/>
  </r>
  <r>
    <x v="0"/>
  </r>
  <r>
    <x v="0"/>
  </r>
  <r>
    <x v="0"/>
  </r>
  <r>
    <x v="13"/>
  </r>
  <r>
    <x v="13"/>
  </r>
  <r>
    <x v="13"/>
  </r>
  <r>
    <x v="13"/>
  </r>
  <r>
    <x v="13"/>
  </r>
  <r>
    <x v="13"/>
  </r>
  <r>
    <x v="13"/>
  </r>
  <r>
    <x v="0"/>
  </r>
  <r>
    <x v="0"/>
  </r>
  <r>
    <x v="0"/>
  </r>
  <r>
    <x v="32"/>
  </r>
  <r>
    <x v="0"/>
  </r>
</pivotCacheRecords>
</file>

<file path=xl/pivotCache/pivotCacheRecords5.xml><?xml version="1.0" encoding="utf-8"?>
<pivotCacheRecords xmlns="http://schemas.openxmlformats.org/spreadsheetml/2006/main" xmlns:r="http://schemas.openxmlformats.org/officeDocument/2006/relationships" count="151">
  <r>
    <x v="0"/>
  </r>
  <r>
    <x v="1"/>
  </r>
  <r>
    <x v="2"/>
  </r>
  <r>
    <x v="3"/>
  </r>
  <r>
    <x v="4"/>
  </r>
  <r>
    <x v="4"/>
  </r>
  <r>
    <x v="2"/>
  </r>
  <r>
    <x v="5"/>
  </r>
  <r>
    <x v="6"/>
  </r>
  <r>
    <x v="0"/>
  </r>
  <r>
    <x v="0"/>
  </r>
  <r>
    <x v="0"/>
  </r>
  <r>
    <x v="6"/>
  </r>
  <r>
    <x v="7"/>
  </r>
  <r>
    <x v="8"/>
  </r>
  <r>
    <x v="0"/>
  </r>
  <r>
    <x v="9"/>
  </r>
  <r>
    <x v="10"/>
  </r>
  <r>
    <x v="11"/>
  </r>
  <r>
    <x v="9"/>
  </r>
  <r>
    <x v="12"/>
  </r>
  <r>
    <x v="13"/>
  </r>
  <r>
    <x v="14"/>
  </r>
  <r>
    <x v="15"/>
  </r>
  <r>
    <x v="8"/>
  </r>
  <r>
    <x v="8"/>
  </r>
  <r>
    <x v="8"/>
  </r>
  <r>
    <x v="6"/>
  </r>
  <r>
    <x v="16"/>
  </r>
  <r>
    <x v="8"/>
  </r>
  <r>
    <x v="8"/>
  </r>
  <r>
    <x v="7"/>
  </r>
  <r>
    <x v="12"/>
  </r>
  <r>
    <x v="17"/>
  </r>
  <r>
    <x v="18"/>
  </r>
  <r>
    <x v="7"/>
  </r>
  <r>
    <x v="19"/>
  </r>
  <r>
    <x v="12"/>
  </r>
  <r>
    <x v="13"/>
  </r>
  <r>
    <x v="12"/>
  </r>
  <r>
    <x v="12"/>
  </r>
  <r>
    <x v="20"/>
  </r>
  <r>
    <x v="12"/>
  </r>
  <r>
    <x v="21"/>
  </r>
  <r>
    <x v="0"/>
  </r>
  <r>
    <x v="22"/>
  </r>
  <r>
    <x v="6"/>
  </r>
  <r>
    <x v="8"/>
  </r>
  <r>
    <x v="7"/>
  </r>
  <r>
    <x v="2"/>
  </r>
  <r>
    <x v="7"/>
  </r>
  <r>
    <x v="8"/>
  </r>
  <r>
    <x v="12"/>
  </r>
  <r>
    <x v="13"/>
  </r>
  <r>
    <x v="12"/>
  </r>
  <r>
    <x v="12"/>
  </r>
  <r>
    <x v="7"/>
  </r>
  <r>
    <x v="8"/>
  </r>
  <r>
    <x v="7"/>
  </r>
  <r>
    <x v="7"/>
  </r>
  <r>
    <x v="12"/>
  </r>
  <r>
    <x v="12"/>
  </r>
  <r>
    <x v="7"/>
  </r>
  <r>
    <x v="2"/>
  </r>
  <r>
    <x v="16"/>
  </r>
  <r>
    <x v="14"/>
  </r>
  <r>
    <x v="23"/>
  </r>
  <r>
    <x v="13"/>
  </r>
  <r>
    <x v="2"/>
  </r>
  <r>
    <x v="8"/>
  </r>
  <r>
    <x v="12"/>
  </r>
  <r>
    <x v="12"/>
  </r>
  <r>
    <x v="24"/>
  </r>
  <r>
    <x v="12"/>
  </r>
  <r>
    <x v="12"/>
  </r>
  <r>
    <x v="12"/>
  </r>
  <r>
    <x v="2"/>
  </r>
  <r>
    <x v="2"/>
  </r>
  <r>
    <x v="21"/>
  </r>
  <r>
    <x v="9"/>
  </r>
  <r>
    <x v="25"/>
  </r>
  <r>
    <x v="21"/>
  </r>
  <r>
    <x v="1"/>
  </r>
  <r>
    <x v="8"/>
  </r>
  <r>
    <x v="8"/>
  </r>
  <r>
    <x v="8"/>
  </r>
  <r>
    <x v="8"/>
  </r>
  <r>
    <x v="8"/>
  </r>
  <r>
    <x v="2"/>
  </r>
  <r>
    <x v="26"/>
  </r>
  <r>
    <x v="2"/>
  </r>
  <r>
    <x v="27"/>
  </r>
  <r>
    <x v="12"/>
  </r>
  <r>
    <x v="11"/>
  </r>
  <r>
    <x v="14"/>
  </r>
  <r>
    <x v="12"/>
  </r>
  <r>
    <x v="28"/>
  </r>
  <r>
    <x v="8"/>
  </r>
  <r>
    <x v="29"/>
  </r>
  <r>
    <x v="12"/>
  </r>
  <r>
    <x v="30"/>
  </r>
  <r>
    <x v="21"/>
  </r>
  <r>
    <x v="31"/>
  </r>
  <r>
    <x v="0"/>
  </r>
  <r>
    <x v="22"/>
  </r>
  <r>
    <x v="22"/>
  </r>
  <r>
    <x v="6"/>
  </r>
  <r>
    <x v="12"/>
  </r>
  <r>
    <x v="11"/>
  </r>
  <r>
    <x v="11"/>
  </r>
  <r>
    <x v="12"/>
  </r>
  <r>
    <x v="21"/>
  </r>
  <r>
    <x v="32"/>
  </r>
  <r>
    <x v="23"/>
  </r>
  <r>
    <x v="6"/>
  </r>
  <r>
    <x v="13"/>
  </r>
  <r>
    <x v="7"/>
  </r>
  <r>
    <x v="2"/>
  </r>
  <r>
    <x v="21"/>
  </r>
  <r>
    <x v="2"/>
  </r>
  <r>
    <x v="2"/>
  </r>
  <r>
    <x v="2"/>
  </r>
  <r>
    <x v="12"/>
  </r>
  <r>
    <x v="11"/>
  </r>
  <r>
    <x v="0"/>
  </r>
  <r>
    <x v="11"/>
  </r>
  <r>
    <x v="8"/>
  </r>
  <r>
    <x v="33"/>
  </r>
  <r>
    <x v="22"/>
  </r>
  <r>
    <x v="34"/>
  </r>
  <r>
    <x v="8"/>
  </r>
  <r>
    <x v="8"/>
  </r>
  <r>
    <x v="8"/>
  </r>
  <r>
    <x v="7"/>
  </r>
  <r>
    <x v="12"/>
  </r>
  <r>
    <x v="6"/>
  </r>
  <r>
    <x v="22"/>
  </r>
  <r>
    <x v="12"/>
  </r>
  <r>
    <x v="12"/>
  </r>
  <r>
    <x v="12"/>
  </r>
  <r>
    <x v="14"/>
  </r>
  <r>
    <x v="2"/>
  </r>
  <r>
    <x v="12"/>
  </r>
  <r>
    <x v="12"/>
  </r>
  <r>
    <x v="12"/>
  </r>
  <r>
    <x v="12"/>
  </r>
  <r>
    <x v="12"/>
  </r>
  <r>
    <x v="12"/>
  </r>
  <r>
    <x v="12"/>
  </r>
  <r>
    <x v="31"/>
  </r>
  <r>
    <x v="35"/>
  </r>
</pivotCacheRecords>
</file>

<file path=xl/pivotCache/pivotCacheRecords6.xml><?xml version="1.0" encoding="utf-8"?>
<pivotCacheRecords xmlns="http://schemas.openxmlformats.org/spreadsheetml/2006/main" xmlns:r="http://schemas.openxmlformats.org/officeDocument/2006/relationships" count="1048425">
  <r>
    <x v="0"/>
  </r>
  <r>
    <x v="1"/>
  </r>
  <r>
    <x v="0"/>
  </r>
  <r>
    <x v="0"/>
  </r>
  <r>
    <x v="0"/>
  </r>
  <r>
    <x v="0"/>
  </r>
  <r>
    <x v="0"/>
  </r>
  <r>
    <x v="2"/>
  </r>
  <r>
    <x v="3"/>
  </r>
  <r>
    <x v="0"/>
  </r>
  <r>
    <x v="4"/>
  </r>
  <r>
    <x v="0"/>
  </r>
  <r>
    <x v="0"/>
  </r>
  <r>
    <x v="0"/>
  </r>
  <r>
    <x v="0"/>
  </r>
  <r>
    <x v="0"/>
  </r>
  <r>
    <x v="4"/>
  </r>
  <r>
    <x v="0"/>
  </r>
  <r>
    <x v="0"/>
  </r>
  <r>
    <x v="3"/>
  </r>
  <r>
    <x v="0"/>
  </r>
  <r>
    <x v="1"/>
  </r>
  <r>
    <x v="0"/>
  </r>
  <r>
    <x v="0"/>
  </r>
  <r>
    <x v="0"/>
  </r>
  <r>
    <x v="0"/>
  </r>
  <r>
    <x v="0"/>
  </r>
  <r>
    <x v="0"/>
  </r>
  <r>
    <x v="0"/>
  </r>
  <r>
    <x v="4"/>
  </r>
  <r>
    <x v="0"/>
  </r>
  <r>
    <x v="0"/>
  </r>
  <r>
    <x v="0"/>
  </r>
  <r>
    <x v="0"/>
  </r>
  <r>
    <x v="4"/>
  </r>
  <r>
    <x v="1"/>
  </r>
  <r>
    <x v="5"/>
  </r>
  <r>
    <x v="0"/>
  </r>
  <r>
    <x v="6"/>
  </r>
  <r>
    <x v="7"/>
  </r>
  <r>
    <x v="8"/>
  </r>
  <r>
    <x v="0"/>
  </r>
  <r>
    <x v="0"/>
  </r>
  <r>
    <x v="0"/>
  </r>
  <r>
    <x v="9"/>
  </r>
  <r>
    <x v="0"/>
  </r>
  <r>
    <x v="1"/>
  </r>
  <r>
    <x v="0"/>
  </r>
  <r>
    <x v="0"/>
  </r>
  <r>
    <x v="0"/>
  </r>
  <r>
    <x v="0"/>
  </r>
  <r>
    <x v="0"/>
  </r>
  <r>
    <x v="0"/>
  </r>
  <r>
    <x v="0"/>
  </r>
  <r>
    <x v="0"/>
  </r>
  <r>
    <x v="0"/>
  </r>
  <r>
    <x v="0"/>
  </r>
  <r>
    <x v="4"/>
  </r>
  <r>
    <x v="0"/>
  </r>
  <r>
    <x v="0"/>
  </r>
  <r>
    <x v="0"/>
  </r>
  <r>
    <x v="0"/>
  </r>
  <r>
    <x v="0"/>
  </r>
  <r>
    <x v="10"/>
  </r>
  <r>
    <x v="0"/>
  </r>
  <r>
    <x v="8"/>
  </r>
  <r>
    <x v="0"/>
  </r>
  <r>
    <x v="0"/>
  </r>
  <r>
    <x v="0"/>
  </r>
  <r>
    <x v="0"/>
  </r>
  <r>
    <x v="0"/>
  </r>
  <r>
    <x v="0"/>
  </r>
  <r>
    <x v="0"/>
  </r>
  <r>
    <x v="0"/>
  </r>
  <r>
    <x v="4"/>
  </r>
  <r>
    <x v="0"/>
  </r>
  <r>
    <x v="0"/>
  </r>
  <r>
    <x v="0"/>
  </r>
  <r>
    <x v="0"/>
  </r>
  <r>
    <x v="0"/>
  </r>
  <r>
    <x v="4"/>
  </r>
  <r>
    <x v="0"/>
  </r>
  <r>
    <x v="0"/>
  </r>
  <r>
    <x v="0"/>
  </r>
  <r>
    <x v="0"/>
  </r>
  <r>
    <x v="0"/>
  </r>
  <r>
    <x v="0"/>
  </r>
  <r>
    <x v="0"/>
  </r>
  <r>
    <x v="0"/>
  </r>
  <r>
    <x v="2"/>
  </r>
  <r>
    <x v="0"/>
  </r>
  <r>
    <x v="0"/>
  </r>
  <r>
    <x v="0"/>
  </r>
  <r>
    <x v="0"/>
  </r>
  <r>
    <x v="0"/>
  </r>
  <r>
    <x v="0"/>
  </r>
  <r>
    <x v="0"/>
  </r>
  <r>
    <x v="0"/>
  </r>
  <r>
    <x v="0"/>
  </r>
  <r>
    <x v="0"/>
  </r>
  <r>
    <x v="0"/>
  </r>
  <r>
    <x v="0"/>
  </r>
  <r>
    <x v="0"/>
  </r>
  <r>
    <x v="0"/>
  </r>
  <r>
    <x v="0"/>
  </r>
  <r>
    <x v="0"/>
  </r>
  <r>
    <x v="10"/>
  </r>
  <r>
    <x v="0"/>
  </r>
  <r>
    <x v="0"/>
  </r>
  <r>
    <x v="0"/>
  </r>
  <r>
    <x v="0"/>
  </r>
  <r>
    <x v="0"/>
  </r>
  <r>
    <x v="0"/>
  </r>
  <r>
    <x v="11"/>
  </r>
  <r>
    <x v="0"/>
  </r>
  <r>
    <x v="0"/>
  </r>
  <r>
    <x v="0"/>
  </r>
  <r>
    <x v="0"/>
  </r>
  <r>
    <x v="0"/>
  </r>
  <r>
    <x v="4"/>
  </r>
  <r>
    <x v="6"/>
  </r>
  <r>
    <x v="0"/>
  </r>
  <r>
    <x v="12"/>
  </r>
  <r>
    <x v="0"/>
  </r>
  <r>
    <x v="0"/>
  </r>
  <r>
    <x v="13"/>
  </r>
  <r>
    <x v="0"/>
  </r>
  <r>
    <x v="0"/>
  </r>
  <r>
    <x v="0"/>
  </r>
  <r>
    <x v="0"/>
  </r>
  <r>
    <x v="0"/>
  </r>
  <r>
    <x v="0"/>
  </r>
  <r>
    <x v="10"/>
  </r>
  <r>
    <x v="4"/>
  </r>
  <r>
    <x v="0"/>
  </r>
  <r>
    <x v="0"/>
  </r>
  <r>
    <x v="0"/>
  </r>
  <r>
    <x v="0"/>
  </r>
  <r>
    <x v="0"/>
  </r>
  <r>
    <x v="0"/>
  </r>
  <r>
    <x v="0"/>
  </r>
  <r>
    <x v="0"/>
  </r>
  <r>
    <x v="0"/>
  </r>
  <r>
    <x v="0"/>
  </r>
  <r>
    <x v="14"/>
  </r>
  <r>
    <x v="0"/>
  </r>
  <r>
    <x v="0"/>
  </r>
  <r>
    <x v="0"/>
  </r>
  <r>
    <x v="0"/>
  </r>
  <r>
    <x v="15"/>
  </r>
  <r>
    <x v="0"/>
  </r>
  <r>
    <x v="0"/>
  </r>
  <r>
    <x v="0"/>
  </r>
  <r>
    <x v="8"/>
  </r>
  <r>
    <x v="0"/>
  </r>
  <r>
    <x v="2"/>
  </r>
  <r>
    <x v="0"/>
  </r>
  <r>
    <x v="0"/>
  </r>
  <r>
    <x v="0"/>
  </r>
  <r>
    <x v="0"/>
  </r>
  <r>
    <x v="0"/>
  </r>
  <r>
    <x v="0"/>
  </r>
  <r>
    <x v="0"/>
  </r>
  <r>
    <x v="0"/>
  </r>
  <r>
    <x v="0"/>
  </r>
  <r>
    <x v="1"/>
  </r>
  <r>
    <x v="0"/>
  </r>
  <r>
    <x v="0"/>
  </r>
  <r>
    <x v="0"/>
  </r>
  <r>
    <x v="4"/>
  </r>
  <r>
    <x v="0"/>
  </r>
  <r>
    <x v="4"/>
  </r>
  <r>
    <x v="10"/>
  </r>
  <r>
    <x v="0"/>
  </r>
  <r>
    <x v="0"/>
  </r>
  <r>
    <x v="0"/>
  </r>
  <r>
    <x v="0"/>
  </r>
  <r>
    <x v="0"/>
  </r>
  <r>
    <x v="0"/>
  </r>
  <r>
    <x v="0"/>
  </r>
  <r>
    <x v="16"/>
  </r>
  <r>
    <x v="8"/>
  </r>
  <r>
    <x v="0"/>
  </r>
  <r>
    <x v="0"/>
  </r>
  <r>
    <x v="0"/>
  </r>
  <r>
    <x v="0"/>
  </r>
  <r>
    <x v="0"/>
  </r>
  <r>
    <x v="0"/>
  </r>
  <r>
    <x v="4"/>
  </r>
  <r>
    <x v="17"/>
  </r>
  <r>
    <x v="0"/>
  </r>
  <r>
    <x v="1"/>
  </r>
  <r>
    <x v="0"/>
  </r>
  <r>
    <x v="0"/>
  </r>
  <r>
    <x v="0"/>
  </r>
  <r>
    <x v="0"/>
  </r>
  <r>
    <x v="0"/>
  </r>
  <r>
    <x v="0"/>
  </r>
  <r>
    <x v="0"/>
  </r>
  <r>
    <x v="14"/>
  </r>
  <r>
    <x v="18"/>
  </r>
  <r>
    <x v="2"/>
  </r>
  <r>
    <x v="0"/>
  </r>
  <r>
    <x v="10"/>
  </r>
  <r>
    <x v="0"/>
  </r>
  <r>
    <x v="1"/>
  </r>
  <r>
    <x v="0"/>
  </r>
  <r>
    <x v="0"/>
  </r>
  <r>
    <x v="0"/>
  </r>
  <r>
    <x v="3"/>
  </r>
  <r>
    <x v="1"/>
  </r>
  <r>
    <x v="0"/>
  </r>
  <r>
    <x v="0"/>
  </r>
  <r>
    <x v="19"/>
  </r>
  <r>
    <x v="8"/>
  </r>
  <r>
    <x v="14"/>
  </r>
  <r>
    <x v="0"/>
  </r>
  <r>
    <x v="0"/>
  </r>
  <r>
    <x v="20"/>
  </r>
  <r>
    <x v="0"/>
  </r>
  <r>
    <x v="0"/>
  </r>
  <r>
    <x v="21"/>
  </r>
  <r>
    <x v="0"/>
  </r>
  <r>
    <x v="0"/>
  </r>
  <r>
    <x v="0"/>
  </r>
  <r>
    <x v="0"/>
  </r>
  <r>
    <x v="0"/>
  </r>
  <r>
    <x v="0"/>
  </r>
  <r>
    <x v="5"/>
  </r>
  <r>
    <x v="10"/>
  </r>
  <r>
    <x v="10"/>
  </r>
  <r>
    <x v="0"/>
  </r>
  <r>
    <x v="0"/>
  </r>
  <r>
    <x v="0"/>
  </r>
  <r>
    <x v="0"/>
  </r>
  <r>
    <x v="0"/>
  </r>
  <r>
    <x v="0"/>
  </r>
  <r>
    <x v="2"/>
  </r>
  <r>
    <x v="0"/>
  </r>
  <r>
    <x v="0"/>
  </r>
  <r>
    <x v="0"/>
  </r>
  <r>
    <x v="3"/>
  </r>
  <r>
    <x v="0"/>
  </r>
  <r>
    <x v="3"/>
  </r>
  <r>
    <x v="1"/>
  </r>
  <r>
    <x v="0"/>
  </r>
  <r>
    <x v="0"/>
  </r>
  <r>
    <x v="0"/>
  </r>
  <r>
    <x v="1"/>
  </r>
  <r>
    <x v="4"/>
  </r>
  <r>
    <x v="5"/>
  </r>
  <r>
    <x v="0"/>
  </r>
  <r>
    <x v="0"/>
  </r>
  <r>
    <x v="0"/>
  </r>
  <r>
    <x v="0"/>
  </r>
  <r>
    <x v="0"/>
  </r>
  <r>
    <x v="1"/>
  </r>
  <r>
    <x v="2"/>
  </r>
  <r>
    <x v="1"/>
  </r>
  <r>
    <x v="0"/>
  </r>
  <r>
    <x v="0"/>
  </r>
  <r>
    <x v="8"/>
  </r>
  <r>
    <x v="0"/>
  </r>
  <r>
    <x v="0"/>
  </r>
  <r>
    <x v="10"/>
  </r>
  <r>
    <x v="0"/>
  </r>
  <r>
    <x v="0"/>
  </r>
  <r>
    <x v="0"/>
  </r>
  <r>
    <x v="0"/>
  </r>
  <r>
    <x v="0"/>
  </r>
  <r>
    <x v="22"/>
  </r>
  <r>
    <x v="18"/>
  </r>
  <r>
    <x v="7"/>
  </r>
  <r>
    <x v="0"/>
  </r>
  <r>
    <x v="0"/>
  </r>
  <r>
    <x v="0"/>
  </r>
  <r>
    <x v="6"/>
  </r>
  <r>
    <x v="0"/>
  </r>
  <r>
    <x v="0"/>
  </r>
  <r>
    <x v="13"/>
  </r>
  <r>
    <x v="0"/>
  </r>
  <r>
    <x v="0"/>
  </r>
  <r>
    <x v="1"/>
  </r>
  <r>
    <x v="0"/>
  </r>
  <r>
    <x v="0"/>
  </r>
  <r>
    <x v="5"/>
  </r>
  <r>
    <x v="0"/>
  </r>
  <r>
    <x v="1"/>
  </r>
  <r>
    <x v="16"/>
  </r>
  <r>
    <x v="0"/>
  </r>
  <r>
    <x v="0"/>
  </r>
  <r>
    <x v="0"/>
  </r>
  <r>
    <x v="10"/>
  </r>
  <r>
    <x v="10"/>
  </r>
  <r>
    <x v="10"/>
  </r>
  <r>
    <x v="0"/>
  </r>
  <r>
    <x v="2"/>
  </r>
  <r>
    <x v="0"/>
  </r>
  <r>
    <x v="0"/>
  </r>
  <r>
    <x v="8"/>
  </r>
  <r>
    <x v="0"/>
  </r>
  <r>
    <x v="2"/>
  </r>
  <r>
    <x v="0"/>
  </r>
  <r>
    <x v="0"/>
  </r>
  <r>
    <x v="4"/>
  </r>
  <r>
    <x v="0"/>
  </r>
  <r>
    <x v="0"/>
  </r>
  <r>
    <x v="0"/>
  </r>
  <r>
    <x v="5"/>
  </r>
  <r>
    <x v="0"/>
  </r>
  <r>
    <x v="0"/>
  </r>
  <r>
    <x v="8"/>
  </r>
  <r>
    <x v="10"/>
  </r>
  <r>
    <x v="0"/>
  </r>
  <r>
    <x v="0"/>
  </r>
  <r>
    <x v="0"/>
  </r>
  <r>
    <x v="0"/>
  </r>
  <r>
    <x v="0"/>
  </r>
  <r>
    <x v="0"/>
  </r>
  <r>
    <x v="0"/>
  </r>
  <r>
    <x v="0"/>
  </r>
  <r>
    <x v="0"/>
  </r>
  <r>
    <x v="0"/>
  </r>
  <r>
    <x v="23"/>
  </r>
  <r>
    <x v="0"/>
  </r>
  <r>
    <x v="24"/>
  </r>
  <r>
    <x v="14"/>
  </r>
  <r>
    <x v="0"/>
  </r>
  <r>
    <x v="5"/>
  </r>
  <r>
    <x v="0"/>
  </r>
  <r>
    <x v="10"/>
  </r>
  <r>
    <x v="0"/>
  </r>
  <r>
    <x v="0"/>
  </r>
  <r>
    <x v="0"/>
  </r>
  <r>
    <x v="0"/>
  </r>
  <r>
    <x v="0"/>
  </r>
  <r>
    <x v="0"/>
  </r>
  <r>
    <x v="0"/>
  </r>
  <r>
    <x v="0"/>
  </r>
  <r>
    <x v="4"/>
  </r>
  <r>
    <x v="4"/>
  </r>
  <r>
    <x v="0"/>
  </r>
  <r>
    <x v="0"/>
  </r>
  <r>
    <x v="0"/>
  </r>
  <r>
    <x v="0"/>
  </r>
  <r>
    <x v="0"/>
  </r>
  <r>
    <x v="0"/>
  </r>
  <r>
    <x v="13"/>
  </r>
  <r>
    <x v="0"/>
  </r>
  <r>
    <x v="8"/>
  </r>
  <r>
    <x v="10"/>
  </r>
  <r>
    <x v="8"/>
  </r>
  <r>
    <x v="0"/>
  </r>
  <r>
    <x v="6"/>
  </r>
  <r>
    <x v="25"/>
  </r>
  <r>
    <x v="0"/>
  </r>
  <r>
    <x v="0"/>
  </r>
  <r>
    <x v="0"/>
  </r>
  <r>
    <x v="26"/>
  </r>
  <r>
    <x v="7"/>
  </r>
  <r>
    <x v="0"/>
  </r>
  <r>
    <x v="0"/>
  </r>
  <r>
    <x v="0"/>
  </r>
  <r>
    <x v="0"/>
  </r>
  <r>
    <x v="4"/>
  </r>
  <r>
    <x v="0"/>
  </r>
  <r>
    <x v="0"/>
  </r>
  <r>
    <x v="0"/>
  </r>
  <r>
    <x v="18"/>
  </r>
  <r>
    <x v="0"/>
  </r>
  <r>
    <x v="0"/>
  </r>
  <r>
    <x v="1"/>
  </r>
  <r>
    <x v="0"/>
  </r>
  <r>
    <x v="0"/>
  </r>
  <r>
    <x v="0"/>
  </r>
  <r>
    <x v="0"/>
  </r>
  <r>
    <x v="0"/>
  </r>
  <r>
    <x v="0"/>
  </r>
  <r>
    <x v="0"/>
  </r>
  <r>
    <x v="4"/>
  </r>
  <r>
    <x v="0"/>
  </r>
  <r>
    <x v="0"/>
  </r>
  <r>
    <x v="0"/>
  </r>
  <r>
    <x v="0"/>
  </r>
  <r>
    <x v="0"/>
  </r>
  <r>
    <x v="2"/>
  </r>
  <r>
    <x v="0"/>
  </r>
  <r>
    <x v="0"/>
  </r>
  <r>
    <x v="0"/>
  </r>
  <r>
    <x v="18"/>
  </r>
  <r>
    <x v="0"/>
  </r>
  <r>
    <x v="1"/>
  </r>
  <r>
    <x v="27"/>
  </r>
  <r>
    <x v="19"/>
  </r>
  <r>
    <x v="0"/>
  </r>
  <r>
    <x v="0"/>
  </r>
  <r>
    <x v="0"/>
  </r>
  <r>
    <x v="0"/>
  </r>
  <r>
    <x v="0"/>
  </r>
  <r>
    <x v="0"/>
  </r>
  <r>
    <x v="0"/>
  </r>
  <r>
    <x v="1"/>
  </r>
  <r>
    <x v="0"/>
  </r>
  <r>
    <x v="0"/>
  </r>
  <r>
    <x v="0"/>
  </r>
  <r>
    <x v="0"/>
  </r>
  <r>
    <x v="0"/>
  </r>
  <r>
    <x v="0"/>
  </r>
  <r>
    <x v="0"/>
  </r>
  <r>
    <x v="0"/>
  </r>
  <r>
    <x v="0"/>
  </r>
  <r>
    <x v="7"/>
  </r>
  <r>
    <x v="0"/>
  </r>
  <r>
    <x v="0"/>
  </r>
  <r>
    <x v="0"/>
  </r>
  <r>
    <x v="10"/>
  </r>
  <r>
    <x v="0"/>
  </r>
  <r>
    <x v="0"/>
  </r>
  <r>
    <x v="3"/>
  </r>
  <r>
    <x v="0"/>
  </r>
  <r>
    <x v="0"/>
  </r>
  <r>
    <x v="0"/>
  </r>
  <r>
    <x v="0"/>
  </r>
  <r>
    <x v="0"/>
  </r>
  <r>
    <x v="0"/>
  </r>
  <r>
    <x v="1"/>
  </r>
  <r>
    <x v="8"/>
  </r>
  <r>
    <x v="0"/>
  </r>
  <r>
    <x v="0"/>
  </r>
  <r>
    <x v="0"/>
  </r>
  <r>
    <x v="0"/>
  </r>
  <r>
    <x v="1"/>
  </r>
  <r>
    <x v="0"/>
  </r>
  <r>
    <x v="0"/>
  </r>
  <r>
    <x v="0"/>
  </r>
  <r>
    <x v="0"/>
  </r>
  <r>
    <x v="0"/>
  </r>
  <r>
    <x v="0"/>
  </r>
  <r>
    <x v="1"/>
  </r>
  <r>
    <x v="10"/>
  </r>
  <r>
    <x v="0"/>
  </r>
  <r>
    <x v="0"/>
  </r>
  <r>
    <x v="0"/>
  </r>
  <r>
    <x v="0"/>
  </r>
  <r>
    <x v="3"/>
  </r>
  <r>
    <x v="0"/>
  </r>
  <r>
    <x v="4"/>
  </r>
  <r>
    <x v="0"/>
  </r>
  <r>
    <x v="0"/>
  </r>
  <r>
    <x v="1"/>
  </r>
  <r>
    <x v="0"/>
  </r>
  <r>
    <x v="9"/>
  </r>
  <r>
    <x v="0"/>
  </r>
  <r>
    <x v="0"/>
  </r>
  <r>
    <x v="28"/>
  </r>
  <r>
    <x v="0"/>
  </r>
  <r>
    <x v="0"/>
  </r>
  <r>
    <x v="22"/>
  </r>
  <r>
    <x v="0"/>
  </r>
  <r>
    <x v="0"/>
  </r>
  <r>
    <x v="4"/>
  </r>
  <r>
    <x v="0"/>
  </r>
  <r>
    <x v="0"/>
  </r>
  <r>
    <x v="6"/>
  </r>
  <r>
    <x v="0"/>
  </r>
  <r>
    <x v="10"/>
  </r>
  <r>
    <x v="1"/>
  </r>
  <r>
    <x v="2"/>
  </r>
  <r>
    <x v="0"/>
  </r>
  <r>
    <x v="0"/>
  </r>
  <r>
    <x v="0"/>
  </r>
  <r>
    <x v="0"/>
  </r>
  <r>
    <x v="1"/>
  </r>
  <r>
    <x v="0"/>
  </r>
  <r>
    <x v="0"/>
  </r>
  <r>
    <x v="0"/>
  </r>
  <r>
    <x v="0"/>
  </r>
  <r>
    <x v="1"/>
  </r>
  <r>
    <x v="0"/>
  </r>
  <r>
    <x v="0"/>
  </r>
  <r>
    <x v="0"/>
  </r>
  <r>
    <x v="1"/>
  </r>
  <r>
    <x v="0"/>
  </r>
  <r>
    <x v="0"/>
  </r>
  <r>
    <x v="0"/>
  </r>
  <r>
    <x v="0"/>
  </r>
  <r>
    <x v="0"/>
  </r>
  <r>
    <x v="0"/>
  </r>
  <r>
    <x v="10"/>
  </r>
  <r>
    <x v="0"/>
  </r>
  <r>
    <x v="0"/>
  </r>
  <r>
    <x v="4"/>
  </r>
  <r>
    <x v="10"/>
  </r>
  <r>
    <x v="18"/>
  </r>
  <r>
    <x v="21"/>
  </r>
  <r>
    <x v="0"/>
  </r>
  <r>
    <x v="18"/>
  </r>
  <r>
    <x v="26"/>
  </r>
  <r>
    <x v="0"/>
  </r>
  <r>
    <x v="0"/>
  </r>
  <r>
    <x v="10"/>
  </r>
  <r>
    <x v="0"/>
  </r>
  <r>
    <x v="0"/>
  </r>
  <r>
    <x v="0"/>
  </r>
  <r>
    <x v="0"/>
  </r>
  <r>
    <x v="0"/>
  </r>
  <r>
    <x v="29"/>
  </r>
  <r>
    <x v="0"/>
  </r>
  <r>
    <x v="4"/>
  </r>
  <r>
    <x v="0"/>
  </r>
  <r>
    <x v="0"/>
  </r>
  <r>
    <x v="0"/>
  </r>
  <r>
    <x v="0"/>
  </r>
  <r>
    <x v="0"/>
  </r>
  <r>
    <x v="0"/>
  </r>
  <r>
    <x v="7"/>
  </r>
  <r>
    <x v="0"/>
  </r>
  <r>
    <x v="7"/>
  </r>
  <r>
    <x v="0"/>
  </r>
  <r>
    <x v="0"/>
  </r>
  <r>
    <x v="30"/>
  </r>
  <r>
    <x v="0"/>
  </r>
  <r>
    <x v="18"/>
  </r>
  <r>
    <x v="0"/>
  </r>
  <r>
    <x v="0"/>
  </r>
  <r>
    <x v="0"/>
  </r>
  <r>
    <x v="0"/>
  </r>
  <r>
    <x v="0"/>
  </r>
  <r>
    <x v="18"/>
  </r>
  <r>
    <x v="0"/>
  </r>
  <r>
    <x v="0"/>
  </r>
  <r>
    <x v="0"/>
  </r>
  <r>
    <x v="1"/>
  </r>
  <r>
    <x v="0"/>
  </r>
  <r>
    <x v="0"/>
  </r>
  <r>
    <x v="21"/>
  </r>
  <r>
    <x v="0"/>
  </r>
  <r>
    <x v="0"/>
  </r>
  <r>
    <x v="0"/>
  </r>
  <r>
    <x v="0"/>
  </r>
  <r>
    <x v="4"/>
  </r>
  <r>
    <x v="2"/>
  </r>
  <r>
    <x v="18"/>
  </r>
  <r>
    <x v="0"/>
  </r>
  <r>
    <x v="0"/>
  </r>
  <r>
    <x v="0"/>
  </r>
  <r>
    <x v="4"/>
  </r>
  <r>
    <x v="0"/>
  </r>
  <r>
    <x v="0"/>
  </r>
  <r>
    <x v="0"/>
  </r>
  <r>
    <x v="0"/>
  </r>
  <r>
    <x v="0"/>
  </r>
  <r>
    <x v="4"/>
  </r>
  <r>
    <x v="0"/>
  </r>
  <r>
    <x v="0"/>
  </r>
  <r>
    <x v="5"/>
  </r>
  <r>
    <x v="0"/>
  </r>
  <r>
    <x v="0"/>
  </r>
  <r>
    <x v="0"/>
  </r>
  <r>
    <x v="0"/>
  </r>
  <r>
    <x v="0"/>
  </r>
  <r>
    <x v="1"/>
  </r>
  <r>
    <x v="0"/>
  </r>
  <r>
    <x v="1"/>
  </r>
  <r>
    <x v="0"/>
  </r>
  <r>
    <x v="0"/>
  </r>
  <r>
    <x v="10"/>
  </r>
  <r>
    <x v="0"/>
  </r>
  <r>
    <x v="0"/>
  </r>
  <r>
    <x v="0"/>
  </r>
  <r>
    <x v="0"/>
  </r>
  <r>
    <x v="14"/>
  </r>
  <r>
    <x v="8"/>
  </r>
  <r>
    <x v="1"/>
  </r>
  <r>
    <x v="0"/>
  </r>
  <r>
    <x v="6"/>
  </r>
  <r>
    <x v="22"/>
  </r>
  <r>
    <x v="0"/>
  </r>
  <r>
    <x v="0"/>
  </r>
  <r>
    <x v="10"/>
  </r>
  <r>
    <x v="0"/>
  </r>
  <r>
    <x v="0"/>
  </r>
  <r>
    <x v="0"/>
  </r>
  <r>
    <x v="0"/>
  </r>
  <r>
    <x v="0"/>
  </r>
  <r>
    <x v="4"/>
  </r>
  <r>
    <x v="0"/>
  </r>
  <r>
    <x v="8"/>
  </r>
  <r>
    <x v="0"/>
  </r>
  <r>
    <x v="0"/>
  </r>
  <r>
    <x v="4"/>
  </r>
  <r>
    <x v="10"/>
  </r>
  <r>
    <x v="0"/>
  </r>
  <r>
    <x v="10"/>
  </r>
  <r>
    <x v="6"/>
  </r>
  <r>
    <x v="0"/>
  </r>
  <r>
    <x v="0"/>
  </r>
  <r>
    <x v="1"/>
  </r>
  <r>
    <x v="1"/>
  </r>
  <r>
    <x v="19"/>
  </r>
  <r>
    <x v="0"/>
  </r>
  <r>
    <x v="4"/>
  </r>
  <r>
    <x v="0"/>
  </r>
  <r>
    <x v="0"/>
  </r>
  <r>
    <x v="0"/>
  </r>
  <r>
    <x v="0"/>
  </r>
  <r>
    <x v="0"/>
  </r>
  <r>
    <x v="18"/>
  </r>
  <r>
    <x v="0"/>
  </r>
  <r>
    <x v="0"/>
  </r>
  <r>
    <x v="0"/>
  </r>
  <r>
    <x v="0"/>
  </r>
  <r>
    <x v="2"/>
  </r>
  <r>
    <x v="18"/>
  </r>
  <r>
    <x v="4"/>
  </r>
  <r>
    <x v="0"/>
  </r>
  <r>
    <x v="0"/>
  </r>
  <r>
    <x v="0"/>
  </r>
  <r>
    <x v="0"/>
  </r>
  <r>
    <x v="0"/>
  </r>
  <r>
    <x v="10"/>
  </r>
  <r>
    <x v="0"/>
  </r>
  <r>
    <x v="0"/>
  </r>
  <r>
    <x v="0"/>
  </r>
  <r>
    <x v="7"/>
  </r>
  <r>
    <x v="0"/>
  </r>
  <r>
    <x v="0"/>
  </r>
  <r>
    <x v="0"/>
  </r>
  <r>
    <x v="0"/>
  </r>
  <r>
    <x v="6"/>
  </r>
  <r>
    <x v="0"/>
  </r>
  <r>
    <x v="1"/>
  </r>
  <r>
    <x v="31"/>
  </r>
  <r>
    <x v="8"/>
  </r>
  <r>
    <x v="1"/>
  </r>
  <r>
    <x v="0"/>
  </r>
  <r>
    <x v="0"/>
  </r>
  <r>
    <x v="0"/>
  </r>
  <r>
    <x v="0"/>
  </r>
  <r>
    <x v="8"/>
  </r>
  <r>
    <x v="0"/>
  </r>
  <r>
    <x v="0"/>
  </r>
  <r>
    <x v="10"/>
  </r>
  <r>
    <x v="0"/>
  </r>
  <r>
    <x v="0"/>
  </r>
  <r>
    <x v="0"/>
  </r>
  <r>
    <x v="1"/>
  </r>
  <r>
    <x v="0"/>
  </r>
  <r>
    <x v="0"/>
  </r>
  <r>
    <x v="1"/>
  </r>
  <r>
    <x v="0"/>
  </r>
  <r>
    <x v="0"/>
  </r>
  <r>
    <x v="4"/>
  </r>
  <r>
    <x v="0"/>
  </r>
  <r>
    <x v="0"/>
  </r>
  <r>
    <x v="0"/>
  </r>
  <r>
    <x v="5"/>
  </r>
  <r>
    <x v="18"/>
  </r>
  <r>
    <x v="0"/>
  </r>
  <r>
    <x v="0"/>
  </r>
  <r>
    <x v="0"/>
  </r>
  <r>
    <x v="0"/>
  </r>
  <r>
    <x v="0"/>
  </r>
  <r>
    <x v="0"/>
  </r>
  <r>
    <x v="0"/>
  </r>
  <r>
    <x v="0"/>
  </r>
  <r>
    <x v="1"/>
  </r>
  <r>
    <x v="0"/>
  </r>
  <r>
    <x v="1"/>
  </r>
  <r>
    <x v="0"/>
  </r>
  <r>
    <x v="0"/>
  </r>
  <r>
    <x v="5"/>
  </r>
  <r>
    <x v="0"/>
  </r>
  <r>
    <x v="10"/>
  </r>
  <r>
    <x v="0"/>
  </r>
  <r>
    <x v="0"/>
  </r>
  <r>
    <x v="0"/>
  </r>
  <r>
    <x v="0"/>
  </r>
  <r>
    <x v="0"/>
  </r>
  <r>
    <x v="0"/>
  </r>
  <r>
    <x v="1"/>
  </r>
  <r>
    <x v="0"/>
  </r>
  <r>
    <x v="0"/>
  </r>
  <r>
    <x v="7"/>
  </r>
  <r>
    <x v="0"/>
  </r>
  <r>
    <x v="4"/>
  </r>
  <r>
    <x v="0"/>
  </r>
  <r>
    <x v="0"/>
  </r>
  <r>
    <x v="0"/>
  </r>
  <r>
    <x v="0"/>
  </r>
  <r>
    <x v="0"/>
  </r>
  <r>
    <x v="0"/>
  </r>
  <r>
    <x v="0"/>
  </r>
  <r>
    <x v="8"/>
  </r>
  <r>
    <x v="0"/>
  </r>
  <r>
    <x v="0"/>
  </r>
  <r>
    <x v="4"/>
  </r>
  <r>
    <x v="8"/>
  </r>
  <r>
    <x v="8"/>
  </r>
  <r>
    <x v="0"/>
  </r>
  <r>
    <x v="0"/>
  </r>
  <r>
    <x v="0"/>
  </r>
  <r>
    <x v="0"/>
  </r>
  <r>
    <x v="0"/>
  </r>
  <r>
    <x v="4"/>
  </r>
  <r>
    <x v="0"/>
  </r>
  <r>
    <x v="0"/>
  </r>
  <r>
    <x v="0"/>
  </r>
  <r>
    <x v="0"/>
  </r>
  <r>
    <x v="4"/>
  </r>
  <r>
    <x v="0"/>
  </r>
  <r>
    <x v="0"/>
  </r>
  <r>
    <x v="0"/>
  </r>
  <r>
    <x v="22"/>
  </r>
  <r>
    <x v="10"/>
  </r>
  <r>
    <x v="4"/>
  </r>
  <r>
    <x v="0"/>
  </r>
  <r>
    <x v="24"/>
  </r>
  <r>
    <x v="0"/>
  </r>
  <r>
    <x v="0"/>
  </r>
  <r>
    <x v="0"/>
  </r>
  <r>
    <x v="0"/>
  </r>
  <r>
    <x v="0"/>
  </r>
  <r>
    <x v="0"/>
  </r>
  <r>
    <x v="0"/>
  </r>
  <r>
    <x v="0"/>
  </r>
  <r>
    <x v="18"/>
  </r>
  <r>
    <x v="0"/>
  </r>
  <r>
    <x v="15"/>
  </r>
  <r>
    <x v="0"/>
  </r>
  <r>
    <x v="4"/>
  </r>
  <r>
    <x v="8"/>
  </r>
  <r>
    <x v="32"/>
  </r>
  <r>
    <x v="0"/>
  </r>
  <r>
    <x v="0"/>
  </r>
  <r>
    <x v="0"/>
  </r>
  <r>
    <x v="0"/>
  </r>
  <r>
    <x v="0"/>
  </r>
  <r>
    <x v="0"/>
  </r>
  <r>
    <x v="0"/>
  </r>
  <r>
    <x v="12"/>
  </r>
  <r>
    <x v="0"/>
  </r>
  <r>
    <x v="0"/>
  </r>
  <r>
    <x v="2"/>
  </r>
  <r>
    <x v="0"/>
  </r>
  <r>
    <x v="0"/>
  </r>
  <r>
    <x v="0"/>
  </r>
  <r>
    <x v="0"/>
  </r>
  <r>
    <x v="0"/>
  </r>
  <r>
    <x v="24"/>
  </r>
  <r>
    <x v="0"/>
  </r>
  <r>
    <x v="4"/>
  </r>
  <r>
    <x v="0"/>
  </r>
  <r>
    <x v="0"/>
  </r>
  <r>
    <x v="0"/>
  </r>
  <r>
    <x v="0"/>
  </r>
  <r>
    <x v="13"/>
  </r>
  <r>
    <x v="0"/>
  </r>
  <r>
    <x v="4"/>
  </r>
  <r>
    <x v="0"/>
  </r>
  <r>
    <x v="0"/>
  </r>
  <r>
    <x v="0"/>
  </r>
  <r>
    <x v="0"/>
  </r>
  <r>
    <x v="0"/>
  </r>
  <r>
    <x v="4"/>
  </r>
  <r>
    <x v="0"/>
  </r>
  <r>
    <x v="0"/>
  </r>
  <r>
    <x v="0"/>
  </r>
  <r>
    <x v="0"/>
  </r>
  <r>
    <x v="0"/>
  </r>
  <r>
    <x v="22"/>
  </r>
  <r>
    <x v="0"/>
  </r>
  <r>
    <x v="4"/>
  </r>
  <r>
    <x v="0"/>
  </r>
  <r>
    <x v="1"/>
  </r>
  <r>
    <x v="2"/>
  </r>
  <r>
    <x v="0"/>
  </r>
  <r>
    <x v="1"/>
  </r>
  <r>
    <x v="0"/>
  </r>
  <r>
    <x v="0"/>
  </r>
  <r>
    <x v="5"/>
  </r>
  <r>
    <x v="0"/>
  </r>
  <r>
    <x v="0"/>
  </r>
  <r>
    <x v="0"/>
  </r>
  <r>
    <x v="0"/>
  </r>
  <r>
    <x v="2"/>
  </r>
  <r>
    <x v="8"/>
  </r>
  <r>
    <x v="14"/>
  </r>
  <r>
    <x v="1"/>
  </r>
  <r>
    <x v="0"/>
  </r>
  <r>
    <x v="18"/>
  </r>
  <r>
    <x v="0"/>
  </r>
  <r>
    <x v="4"/>
  </r>
  <r>
    <x v="0"/>
  </r>
  <r>
    <x v="0"/>
  </r>
  <r>
    <x v="10"/>
  </r>
  <r>
    <x v="5"/>
  </r>
  <r>
    <x v="0"/>
  </r>
  <r>
    <x v="7"/>
  </r>
  <r>
    <x v="0"/>
  </r>
  <r>
    <x v="30"/>
  </r>
  <r>
    <x v="0"/>
  </r>
  <r>
    <x v="0"/>
  </r>
  <r>
    <x v="7"/>
  </r>
  <r>
    <x v="0"/>
  </r>
  <r>
    <x v="0"/>
  </r>
  <r>
    <x v="0"/>
  </r>
  <r>
    <x v="15"/>
  </r>
  <r>
    <x v="0"/>
  </r>
  <r>
    <x v="4"/>
  </r>
  <r>
    <x v="10"/>
  </r>
  <r>
    <x v="0"/>
  </r>
  <r>
    <x v="0"/>
  </r>
  <r>
    <x v="0"/>
  </r>
  <r>
    <x v="10"/>
  </r>
  <r>
    <x v="0"/>
  </r>
  <r>
    <x v="1"/>
  </r>
  <r>
    <x v="0"/>
  </r>
  <r>
    <x v="0"/>
  </r>
  <r>
    <x v="0"/>
  </r>
  <r>
    <x v="0"/>
  </r>
  <r>
    <x v="0"/>
  </r>
  <r>
    <x v="0"/>
  </r>
  <r>
    <x v="0"/>
  </r>
  <r>
    <x v="0"/>
  </r>
  <r>
    <x v="0"/>
  </r>
  <r>
    <x v="0"/>
  </r>
  <r>
    <x v="0"/>
  </r>
  <r>
    <x v="0"/>
  </r>
  <r>
    <x v="4"/>
  </r>
  <r>
    <x v="0"/>
  </r>
  <r>
    <x v="4"/>
  </r>
  <r>
    <x v="18"/>
  </r>
  <r>
    <x v="1"/>
  </r>
  <r>
    <x v="0"/>
  </r>
  <r>
    <x v="0"/>
  </r>
  <r>
    <x v="4"/>
  </r>
  <r>
    <x v="0"/>
  </r>
  <r>
    <x v="0"/>
  </r>
  <r>
    <x v="0"/>
  </r>
  <r>
    <x v="0"/>
  </r>
  <r>
    <x v="0"/>
  </r>
  <r>
    <x v="4"/>
  </r>
  <r>
    <x v="0"/>
  </r>
  <r>
    <x v="0"/>
  </r>
  <r>
    <x v="0"/>
  </r>
  <r>
    <x v="0"/>
  </r>
  <r>
    <x v="2"/>
  </r>
  <r>
    <x v="33"/>
  </r>
  <r>
    <x v="18"/>
  </r>
  <r>
    <x v="4"/>
  </r>
  <r>
    <x v="0"/>
  </r>
  <r>
    <x v="0"/>
  </r>
  <r>
    <x v="0"/>
  </r>
  <r>
    <x v="0"/>
  </r>
  <r>
    <x v="13"/>
  </r>
  <r>
    <x v="0"/>
  </r>
  <r>
    <x v="0"/>
  </r>
  <r>
    <x v="0"/>
  </r>
  <r>
    <x v="0"/>
  </r>
  <r>
    <x v="0"/>
  </r>
  <r>
    <x v="0"/>
  </r>
  <r>
    <x v="5"/>
  </r>
  <r>
    <x v="0"/>
  </r>
  <r>
    <x v="1"/>
  </r>
  <r>
    <x v="17"/>
  </r>
  <r>
    <x v="0"/>
  </r>
  <r>
    <x v="0"/>
  </r>
  <r>
    <x v="0"/>
  </r>
  <r>
    <x v="0"/>
  </r>
  <r>
    <x v="4"/>
  </r>
  <r>
    <x v="4"/>
  </r>
  <r>
    <x v="0"/>
  </r>
  <r>
    <x v="0"/>
  </r>
  <r>
    <x v="0"/>
  </r>
  <r>
    <x v="0"/>
  </r>
  <r>
    <x v="0"/>
  </r>
  <r>
    <x v="0"/>
  </r>
  <r>
    <x v="10"/>
  </r>
  <r>
    <x v="0"/>
  </r>
  <r>
    <x v="2"/>
  </r>
  <r>
    <x v="4"/>
  </r>
  <r>
    <x v="0"/>
  </r>
  <r>
    <x v="4"/>
  </r>
  <r>
    <x v="0"/>
  </r>
  <r>
    <x v="0"/>
  </r>
  <r>
    <x v="0"/>
  </r>
  <r>
    <x v="4"/>
  </r>
  <r>
    <x v="1"/>
  </r>
  <r>
    <x v="1"/>
  </r>
  <r>
    <x v="18"/>
  </r>
  <r>
    <x v="0"/>
  </r>
  <r>
    <x v="28"/>
  </r>
  <r>
    <x v="1"/>
  </r>
  <r>
    <x v="0"/>
  </r>
  <r>
    <x v="0"/>
  </r>
  <r>
    <x v="33"/>
  </r>
  <r>
    <x v="0"/>
  </r>
  <r>
    <x v="0"/>
  </r>
  <r>
    <x v="1"/>
  </r>
  <r>
    <x v="34"/>
  </r>
  <r>
    <x v="0"/>
  </r>
  <r>
    <x v="0"/>
  </r>
  <r>
    <x v="0"/>
  </r>
  <r>
    <x v="0"/>
  </r>
  <r>
    <x v="14"/>
  </r>
  <r>
    <x v="4"/>
  </r>
  <r>
    <x v="18"/>
  </r>
  <r>
    <x v="0"/>
  </r>
  <r>
    <x v="0"/>
  </r>
  <r>
    <x v="0"/>
  </r>
  <r>
    <x v="0"/>
  </r>
  <r>
    <x v="0"/>
  </r>
  <r>
    <x v="0"/>
  </r>
  <r>
    <x v="0"/>
  </r>
  <r>
    <x v="0"/>
  </r>
  <r>
    <x v="0"/>
  </r>
  <r>
    <x v="0"/>
  </r>
  <r>
    <x v="0"/>
  </r>
  <r>
    <x v="4"/>
  </r>
  <r>
    <x v="1"/>
  </r>
  <r>
    <x v="0"/>
  </r>
  <r>
    <x v="0"/>
  </r>
  <r>
    <x v="0"/>
  </r>
  <r>
    <x v="0"/>
  </r>
  <r>
    <x v="0"/>
  </r>
  <r>
    <x v="0"/>
  </r>
  <r>
    <x v="0"/>
  </r>
  <r>
    <x v="0"/>
  </r>
  <r>
    <x v="0"/>
  </r>
  <r>
    <x v="0"/>
  </r>
  <r>
    <x v="0"/>
  </r>
  <r>
    <x v="0"/>
  </r>
  <r>
    <x v="0"/>
  </r>
  <r>
    <x v="0"/>
  </r>
  <r>
    <x v="0"/>
  </r>
  <r>
    <x v="0"/>
  </r>
  <r>
    <x v="0"/>
  </r>
  <r>
    <x v="0"/>
  </r>
  <r>
    <x v="0"/>
  </r>
  <r>
    <x v="0"/>
  </r>
  <r>
    <x v="0"/>
  </r>
  <r>
    <x v="0"/>
  </r>
  <r>
    <x v="0"/>
  </r>
  <r>
    <x v="4"/>
  </r>
  <r>
    <x v="10"/>
  </r>
  <r>
    <x v="0"/>
  </r>
  <r>
    <x v="0"/>
  </r>
  <r>
    <x v="0"/>
  </r>
  <r>
    <x v="3"/>
  </r>
  <r>
    <x v="0"/>
  </r>
  <r>
    <x v="21"/>
  </r>
  <r>
    <x v="14"/>
  </r>
  <r>
    <x v="0"/>
  </r>
  <r>
    <x v="0"/>
  </r>
  <r>
    <x v="0"/>
  </r>
  <r>
    <x v="10"/>
  </r>
  <r>
    <x v="8"/>
  </r>
  <r>
    <x v="0"/>
  </r>
  <r>
    <x v="5"/>
  </r>
  <r>
    <x v="0"/>
  </r>
  <r>
    <x v="8"/>
  </r>
  <r>
    <x v="0"/>
  </r>
  <r>
    <x v="1"/>
  </r>
  <r>
    <x v="0"/>
  </r>
  <r>
    <x v="1"/>
  </r>
  <r>
    <x v="8"/>
  </r>
  <r>
    <x v="0"/>
  </r>
  <r>
    <x v="10"/>
  </r>
  <r>
    <x v="0"/>
  </r>
  <r>
    <x v="24"/>
  </r>
  <r>
    <x v="0"/>
  </r>
  <r>
    <x v="0"/>
  </r>
  <r>
    <x v="0"/>
  </r>
  <r>
    <x v="0"/>
  </r>
  <r>
    <x v="0"/>
  </r>
  <r>
    <x v="0"/>
  </r>
  <r>
    <x v="0"/>
  </r>
  <r>
    <x v="0"/>
  </r>
  <r>
    <x v="0"/>
  </r>
  <r>
    <x v="0"/>
  </r>
  <r>
    <x v="0"/>
  </r>
  <r>
    <x v="7"/>
  </r>
  <r>
    <x v="0"/>
  </r>
  <r>
    <x v="0"/>
  </r>
  <r>
    <x v="0"/>
  </r>
  <r>
    <x v="0"/>
  </r>
  <r>
    <x v="1"/>
  </r>
  <r>
    <x v="0"/>
  </r>
  <r>
    <x v="0"/>
  </r>
  <r>
    <x v="0"/>
  </r>
  <r>
    <x v="0"/>
  </r>
  <r>
    <x v="0"/>
  </r>
  <r>
    <x v="0"/>
  </r>
  <r>
    <x v="0"/>
  </r>
  <r>
    <x v="0"/>
  </r>
  <r>
    <x v="0"/>
  </r>
  <r>
    <x v="0"/>
  </r>
  <r>
    <x v="2"/>
  </r>
  <r>
    <x v="0"/>
  </r>
  <r>
    <x v="0"/>
  </r>
  <r>
    <x v="0"/>
  </r>
  <r>
    <x v="1"/>
  </r>
  <r>
    <x v="18"/>
  </r>
  <r>
    <x v="0"/>
  </r>
  <r>
    <x v="0"/>
  </r>
  <r>
    <x v="0"/>
  </r>
  <r>
    <x v="7"/>
  </r>
  <r>
    <x v="0"/>
  </r>
  <r>
    <x v="3"/>
  </r>
  <r>
    <x v="0"/>
  </r>
  <r>
    <x v="0"/>
  </r>
  <r>
    <x v="0"/>
  </r>
  <r>
    <x v="0"/>
  </r>
  <r>
    <x v="0"/>
  </r>
  <r>
    <x v="0"/>
  </r>
  <r>
    <x v="0"/>
  </r>
  <r>
    <x v="4"/>
  </r>
  <r>
    <x v="0"/>
  </r>
  <r>
    <x v="0"/>
  </r>
  <r>
    <x v="0"/>
  </r>
  <r>
    <x v="0"/>
  </r>
  <r>
    <x v="0"/>
  </r>
  <r>
    <x v="0"/>
  </r>
  <r>
    <x v="0"/>
  </r>
  <r>
    <x v="0"/>
  </r>
  <r>
    <x v="0"/>
  </r>
  <r>
    <x v="0"/>
  </r>
  <r>
    <x v="0"/>
  </r>
  <r>
    <x v="6"/>
  </r>
  <r>
    <x v="6"/>
  </r>
  <r>
    <x v="8"/>
  </r>
  <r>
    <x v="35"/>
  </r>
  <r>
    <x v="0"/>
  </r>
  <r>
    <x v="0"/>
  </r>
  <r>
    <x v="4"/>
  </r>
  <r>
    <x v="0"/>
  </r>
  <r>
    <x v="13"/>
  </r>
  <r>
    <x v="8"/>
  </r>
  <r>
    <x v="0"/>
  </r>
  <r>
    <x v="1"/>
  </r>
  <r>
    <x v="0"/>
  </r>
  <r>
    <x v="10"/>
  </r>
  <r>
    <x v="0"/>
  </r>
  <r>
    <x v="1"/>
  </r>
  <r>
    <x v="1"/>
  </r>
  <r>
    <x v="0"/>
  </r>
  <r>
    <x v="1"/>
  </r>
  <r>
    <x v="3"/>
  </r>
  <r>
    <x v="0"/>
  </r>
  <r>
    <x v="0"/>
  </r>
  <r>
    <x v="0"/>
  </r>
  <r>
    <x v="0"/>
  </r>
  <r>
    <x v="0"/>
  </r>
  <r>
    <x v="0"/>
  </r>
  <r>
    <x v="0"/>
  </r>
  <r>
    <x v="8"/>
  </r>
  <r>
    <x v="10"/>
  </r>
  <r>
    <x v="4"/>
  </r>
  <r>
    <x v="0"/>
  </r>
  <r>
    <x v="1"/>
  </r>
  <r>
    <x v="0"/>
  </r>
  <r>
    <x v="0"/>
  </r>
  <r>
    <x v="1"/>
  </r>
  <r>
    <x v="3"/>
  </r>
  <r>
    <x v="0"/>
  </r>
  <r>
    <x v="0"/>
  </r>
  <r>
    <x v="33"/>
  </r>
  <r>
    <x v="0"/>
  </r>
  <r>
    <x v="1"/>
  </r>
  <r>
    <x v="18"/>
  </r>
  <r>
    <x v="0"/>
  </r>
  <r>
    <x v="10"/>
  </r>
  <r>
    <x v="0"/>
  </r>
  <r>
    <x v="5"/>
  </r>
  <r>
    <x v="17"/>
  </r>
  <r>
    <x v="0"/>
  </r>
  <r>
    <x v="0"/>
  </r>
  <r>
    <x v="18"/>
  </r>
  <r>
    <x v="24"/>
  </r>
  <r>
    <x v="0"/>
  </r>
  <r>
    <x v="4"/>
  </r>
  <r>
    <x v="0"/>
  </r>
  <r>
    <x v="0"/>
  </r>
  <r>
    <x v="0"/>
  </r>
  <r>
    <x v="14"/>
  </r>
  <r>
    <x v="0"/>
  </r>
  <r>
    <x v="10"/>
  </r>
  <r>
    <x v="8"/>
  </r>
  <r>
    <x v="24"/>
  </r>
  <r>
    <x v="0"/>
  </r>
  <r>
    <x v="1"/>
  </r>
  <r>
    <x v="3"/>
  </r>
  <r>
    <x v="10"/>
  </r>
  <r>
    <x v="0"/>
  </r>
  <r>
    <x v="3"/>
  </r>
  <r>
    <x v="10"/>
  </r>
  <r>
    <x v="0"/>
  </r>
  <r>
    <x v="0"/>
  </r>
  <r>
    <x v="10"/>
  </r>
  <r>
    <x v="0"/>
  </r>
  <r>
    <x v="0"/>
  </r>
  <r>
    <x v="0"/>
  </r>
  <r>
    <x v="10"/>
  </r>
  <r>
    <x v="0"/>
  </r>
  <r>
    <x v="18"/>
  </r>
  <r>
    <x v="0"/>
  </r>
  <r>
    <x v="0"/>
  </r>
  <r>
    <x v="0"/>
  </r>
  <r>
    <x v="2"/>
  </r>
  <r>
    <x v="0"/>
  </r>
  <r>
    <x v="0"/>
  </r>
  <r>
    <x v="0"/>
  </r>
  <r>
    <x v="0"/>
  </r>
  <r>
    <x v="0"/>
  </r>
  <r>
    <x v="0"/>
  </r>
  <r>
    <x v="0"/>
  </r>
  <r>
    <x v="2"/>
  </r>
  <r>
    <x v="18"/>
  </r>
  <r>
    <x v="0"/>
  </r>
  <r>
    <x v="4"/>
  </r>
  <r>
    <x v="0"/>
  </r>
  <r>
    <x v="0"/>
  </r>
  <r>
    <x v="0"/>
  </r>
  <r>
    <x v="0"/>
  </r>
  <r>
    <x v="0"/>
  </r>
  <r>
    <x v="0"/>
  </r>
  <r>
    <x v="17"/>
  </r>
  <r>
    <x v="0"/>
  </r>
  <r>
    <x v="0"/>
  </r>
  <r>
    <x v="0"/>
  </r>
  <r>
    <x v="0"/>
  </r>
  <r>
    <x v="0"/>
  </r>
  <r>
    <x v="0"/>
  </r>
  <r>
    <x v="0"/>
  </r>
  <r>
    <x v="0"/>
  </r>
  <r>
    <x v="0"/>
  </r>
  <r>
    <x v="0"/>
  </r>
  <r>
    <x v="0"/>
  </r>
  <r>
    <x v="0"/>
  </r>
  <r>
    <x v="4"/>
  </r>
  <r>
    <x v="0"/>
  </r>
  <r>
    <x v="0"/>
  </r>
  <r>
    <x v="0"/>
  </r>
  <r>
    <x v="0"/>
  </r>
  <r>
    <x v="0"/>
  </r>
  <r>
    <x v="0"/>
  </r>
  <r>
    <x v="0"/>
  </r>
  <r>
    <x v="0"/>
  </r>
  <r>
    <x v="18"/>
  </r>
  <r>
    <x v="0"/>
  </r>
  <r>
    <x v="0"/>
  </r>
  <r>
    <x v="0"/>
  </r>
  <r>
    <x v="0"/>
  </r>
  <r>
    <x v="18"/>
  </r>
  <r>
    <x v="0"/>
  </r>
  <r>
    <x v="0"/>
  </r>
  <r>
    <x v="0"/>
  </r>
  <r>
    <x v="18"/>
  </r>
  <r>
    <x v="0"/>
  </r>
  <r>
    <x v="0"/>
  </r>
  <r>
    <x v="0"/>
  </r>
  <r>
    <x v="0"/>
  </r>
  <r>
    <x v="0"/>
  </r>
  <r>
    <x v="0"/>
  </r>
  <r>
    <x v="1"/>
  </r>
  <r>
    <x v="0"/>
  </r>
  <r>
    <x v="0"/>
  </r>
  <r>
    <x v="3"/>
  </r>
  <r>
    <x v="4"/>
  </r>
  <r>
    <x v="8"/>
  </r>
  <r>
    <x v="0"/>
  </r>
  <r>
    <x v="0"/>
  </r>
  <r>
    <x v="0"/>
  </r>
  <r>
    <x v="0"/>
  </r>
  <r>
    <x v="0"/>
  </r>
  <r>
    <x v="0"/>
  </r>
  <r>
    <x v="4"/>
  </r>
  <r>
    <x v="0"/>
  </r>
  <r>
    <x v="0"/>
  </r>
  <r>
    <x v="4"/>
  </r>
  <r>
    <x v="25"/>
  </r>
  <r>
    <x v="0"/>
  </r>
  <r>
    <x v="1"/>
  </r>
  <r>
    <x v="0"/>
  </r>
  <r>
    <x v="0"/>
  </r>
  <r>
    <x v="0"/>
  </r>
  <r>
    <x v="0"/>
  </r>
  <r>
    <x v="0"/>
  </r>
  <r>
    <x v="24"/>
  </r>
  <r>
    <x v="8"/>
  </r>
  <r>
    <x v="18"/>
  </r>
  <r>
    <x v="0"/>
  </r>
  <r>
    <x v="8"/>
  </r>
  <r>
    <x v="0"/>
  </r>
  <r>
    <x v="0"/>
  </r>
  <r>
    <x v="18"/>
  </r>
  <r>
    <x v="24"/>
  </r>
  <r>
    <x v="0"/>
  </r>
  <r>
    <x v="0"/>
  </r>
  <r>
    <x v="35"/>
  </r>
  <r>
    <x v="0"/>
  </r>
  <r>
    <x v="0"/>
  </r>
  <r>
    <x v="0"/>
  </r>
  <r>
    <x v="0"/>
  </r>
  <r>
    <x v="1"/>
  </r>
  <r>
    <x v="1"/>
  </r>
  <r>
    <x v="4"/>
  </r>
  <r>
    <x v="0"/>
  </r>
  <r>
    <x v="0"/>
  </r>
  <r>
    <x v="0"/>
  </r>
  <r>
    <x v="0"/>
  </r>
  <r>
    <x v="6"/>
  </r>
  <r>
    <x v="0"/>
  </r>
  <r>
    <x v="0"/>
  </r>
  <r>
    <x v="6"/>
  </r>
  <r>
    <x v="0"/>
  </r>
  <r>
    <x v="0"/>
  </r>
  <r>
    <x v="18"/>
  </r>
  <r>
    <x v="0"/>
  </r>
  <r>
    <x v="1"/>
  </r>
  <r>
    <x v="0"/>
  </r>
  <r>
    <x v="20"/>
  </r>
  <r>
    <x v="10"/>
  </r>
  <r>
    <x v="0"/>
  </r>
  <r>
    <x v="10"/>
  </r>
  <r>
    <x v="10"/>
  </r>
  <r>
    <x v="0"/>
  </r>
  <r>
    <x v="0"/>
  </r>
  <r>
    <x v="0"/>
  </r>
  <r>
    <x v="0"/>
  </r>
  <r>
    <x v="0"/>
  </r>
  <r>
    <x v="0"/>
  </r>
  <r>
    <x v="0"/>
  </r>
  <r>
    <x v="1"/>
  </r>
  <r>
    <x v="0"/>
  </r>
  <r>
    <x v="0"/>
  </r>
  <r>
    <x v="1"/>
  </r>
  <r>
    <x v="1"/>
  </r>
  <r>
    <x v="0"/>
  </r>
  <r>
    <x v="0"/>
  </r>
  <r>
    <x v="0"/>
  </r>
  <r>
    <x v="1"/>
  </r>
  <r>
    <x v="0"/>
  </r>
  <r>
    <x v="0"/>
  </r>
  <r>
    <x v="3"/>
  </r>
  <r>
    <x v="2"/>
  </r>
  <r>
    <x v="4"/>
  </r>
  <r>
    <x v="36"/>
  </r>
  <r>
    <x v="0"/>
  </r>
  <r>
    <x v="0"/>
  </r>
  <r>
    <x v="1"/>
  </r>
  <r>
    <x v="0"/>
  </r>
  <r>
    <x v="0"/>
  </r>
  <r>
    <x v="0"/>
  </r>
  <r>
    <x v="10"/>
  </r>
  <r>
    <x v="0"/>
  </r>
  <r>
    <x v="0"/>
  </r>
  <r>
    <x v="0"/>
  </r>
  <r>
    <x v="0"/>
  </r>
  <r>
    <x v="0"/>
  </r>
  <r>
    <x v="0"/>
  </r>
  <r>
    <x v="0"/>
  </r>
  <r>
    <x v="0"/>
  </r>
  <r>
    <x v="0"/>
  </r>
  <r>
    <x v="0"/>
  </r>
  <r>
    <x v="8"/>
  </r>
  <r>
    <x v="8"/>
  </r>
  <r>
    <x v="0"/>
  </r>
  <r>
    <x v="2"/>
  </r>
  <r>
    <x v="0"/>
  </r>
  <r>
    <x v="10"/>
  </r>
  <r>
    <x v="0"/>
  </r>
  <r>
    <x v="0"/>
  </r>
  <r>
    <x v="0"/>
  </r>
  <r>
    <x v="0"/>
  </r>
  <r>
    <x v="0"/>
  </r>
  <r>
    <x v="0"/>
  </r>
  <r>
    <x v="8"/>
  </r>
  <r>
    <x v="8"/>
  </r>
  <r>
    <x v="0"/>
  </r>
  <r>
    <x v="0"/>
  </r>
  <r>
    <x v="0"/>
  </r>
  <r>
    <x v="0"/>
  </r>
  <r>
    <x v="0"/>
  </r>
  <r>
    <x v="0"/>
  </r>
  <r>
    <x v="0"/>
  </r>
  <r>
    <x v="0"/>
  </r>
  <r>
    <x v="0"/>
  </r>
  <r>
    <x v="18"/>
  </r>
  <r>
    <x v="0"/>
  </r>
  <r>
    <x v="0"/>
  </r>
  <r>
    <x v="0"/>
  </r>
  <r>
    <x v="0"/>
  </r>
  <r>
    <x v="0"/>
  </r>
  <r>
    <x v="0"/>
  </r>
  <r>
    <x v="0"/>
  </r>
  <r>
    <x v="0"/>
  </r>
  <r>
    <x v="0"/>
  </r>
  <r>
    <x v="0"/>
  </r>
  <r>
    <x v="4"/>
  </r>
  <r>
    <x v="0"/>
  </r>
  <r>
    <x v="8"/>
  </r>
  <r>
    <x v="22"/>
  </r>
  <r>
    <x v="0"/>
  </r>
  <r>
    <x v="18"/>
  </r>
  <r>
    <x v="0"/>
  </r>
  <r>
    <x v="19"/>
  </r>
  <r>
    <x v="0"/>
  </r>
  <r>
    <x v="0"/>
  </r>
  <r>
    <x v="0"/>
  </r>
  <r>
    <x v="0"/>
  </r>
  <r>
    <x v="1"/>
  </r>
  <r>
    <x v="0"/>
  </r>
  <r>
    <x v="3"/>
  </r>
  <r>
    <x v="10"/>
  </r>
  <r>
    <x v="0"/>
  </r>
  <r>
    <x v="0"/>
  </r>
  <r>
    <x v="10"/>
  </r>
  <r>
    <x v="0"/>
  </r>
  <r>
    <x v="0"/>
  </r>
  <r>
    <x v="0"/>
  </r>
  <r>
    <x v="0"/>
  </r>
  <r>
    <x v="0"/>
  </r>
  <r>
    <x v="0"/>
  </r>
  <r>
    <x v="0"/>
  </r>
  <r>
    <x v="0"/>
  </r>
  <r>
    <x v="0"/>
  </r>
  <r>
    <x v="0"/>
  </r>
  <r>
    <x v="0"/>
  </r>
  <r>
    <x v="1"/>
  </r>
  <r>
    <x v="0"/>
  </r>
  <r>
    <x v="0"/>
  </r>
  <r>
    <x v="0"/>
  </r>
  <r>
    <x v="1"/>
  </r>
  <r>
    <x v="8"/>
  </r>
  <r>
    <x v="18"/>
  </r>
  <r>
    <x v="0"/>
  </r>
  <r>
    <x v="0"/>
  </r>
  <r>
    <x v="2"/>
  </r>
  <r>
    <x v="0"/>
  </r>
  <r>
    <x v="22"/>
  </r>
  <r>
    <x v="0"/>
  </r>
  <r>
    <x v="1"/>
  </r>
  <r>
    <x v="0"/>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7" cacheId="7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Y12:Z52" firstHeaderRow="1" firstDataRow="1" firstDataCol="1"/>
  <pivotFields count="1">
    <pivotField axis="axisRow" dataField="1" showAll="0">
      <items count="41">
        <item x="26"/>
        <item x="34"/>
        <item x="31"/>
        <item x="29"/>
        <item x="14"/>
        <item x="8"/>
        <item x="17"/>
        <item x="9"/>
        <item x="27"/>
        <item x="32"/>
        <item x="18"/>
        <item x="37"/>
        <item x="4"/>
        <item x="30"/>
        <item x="19"/>
        <item x="36"/>
        <item x="3"/>
        <item x="1"/>
        <item x="15"/>
        <item x="22"/>
        <item x="24"/>
        <item x="28"/>
        <item x="16"/>
        <item x="10"/>
        <item x="6"/>
        <item x="35"/>
        <item x="21"/>
        <item x="5"/>
        <item x="20"/>
        <item x="38"/>
        <item x="12"/>
        <item x="2"/>
        <item x="13"/>
        <item x="7"/>
        <item x="0"/>
        <item x="23"/>
        <item x="25"/>
        <item x="33"/>
        <item x="11"/>
        <item h="1" x="39"/>
        <item t="default"/>
      </items>
    </pivotField>
  </pivotFields>
  <rowFields count="1">
    <field x="0"/>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Items count="1">
    <i/>
  </colItems>
  <dataFields count="1">
    <dataField name="Count of Stu Pref St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7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T12:U41" firstHeaderRow="1" firstDataRow="1" firstDataCol="1"/>
  <pivotFields count="1">
    <pivotField axis="axisRow" dataField="1" showAll="0">
      <items count="30">
        <item x="16"/>
        <item x="18"/>
        <item x="15"/>
        <item x="6"/>
        <item x="13"/>
        <item x="8"/>
        <item x="3"/>
        <item x="0"/>
        <item x="27"/>
        <item x="1"/>
        <item x="25"/>
        <item x="23"/>
        <item x="22"/>
        <item x="19"/>
        <item x="10"/>
        <item x="9"/>
        <item x="4"/>
        <item x="26"/>
        <item x="17"/>
        <item x="7"/>
        <item x="21"/>
        <item x="14"/>
        <item x="2"/>
        <item x="24"/>
        <item x="5"/>
        <item x="20"/>
        <item x="12"/>
        <item x="11"/>
        <item h="1" x="28"/>
        <item t="default"/>
      </items>
    </pivotField>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Stu Pref Countr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C4:D43" firstHeaderRow="1" firstDataRow="1" firstDataCol="1"/>
  <pivotFields count="1">
    <pivotField axis="axisRow" dataField="1" showAll="0">
      <items count="39">
        <item x="29"/>
        <item x="15"/>
        <item x="8"/>
        <item x="14"/>
        <item x="5"/>
        <item x="25"/>
        <item x="24"/>
        <item x="22"/>
        <item x="19"/>
        <item x="3"/>
        <item x="35"/>
        <item x="20"/>
        <item x="23"/>
        <item x="2"/>
        <item x="4"/>
        <item x="16"/>
        <item x="30"/>
        <item x="9"/>
        <item x="34"/>
        <item x="17"/>
        <item x="12"/>
        <item x="7"/>
        <item x="1"/>
        <item x="36"/>
        <item x="21"/>
        <item x="10"/>
        <item x="33"/>
        <item x="32"/>
        <item x="26"/>
        <item x="0"/>
        <item x="13"/>
        <item x="6"/>
        <item x="27"/>
        <item x="18"/>
        <item x="31"/>
        <item x="28"/>
        <item x="11"/>
        <item x="37"/>
        <item t="default"/>
      </items>
    </pivotField>
  </pivotFields>
  <rowFields count="1">
    <field x="0"/>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Items count="1">
    <i/>
  </colItems>
  <dataFields count="1">
    <dataField name="Count of Stu Pref St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7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6:E43" firstHeaderRow="1" firstDataRow="1" firstDataCol="1"/>
  <pivotFields count="1">
    <pivotField axis="axisRow" dataField="1" showAll="0">
      <items count="37">
        <item x="25"/>
        <item x="5"/>
        <item x="17"/>
        <item x="1"/>
        <item x="28"/>
        <item x="3"/>
        <item x="23"/>
        <item x="31"/>
        <item x="21"/>
        <item x="0"/>
        <item x="6"/>
        <item x="34"/>
        <item x="20"/>
        <item x="32"/>
        <item x="11"/>
        <item x="18"/>
        <item x="4"/>
        <item x="2"/>
        <item x="9"/>
        <item x="27"/>
        <item x="16"/>
        <item x="30"/>
        <item x="26"/>
        <item x="12"/>
        <item x="15"/>
        <item x="29"/>
        <item x="33"/>
        <item x="14"/>
        <item x="22"/>
        <item x="13"/>
        <item x="19"/>
        <item x="7"/>
        <item x="24"/>
        <item x="8"/>
        <item x="10"/>
        <item x="35"/>
        <item t="default"/>
      </items>
    </pivotField>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Items count="1">
    <i/>
  </colItems>
  <dataFields count="1">
    <dataField name="Count of Stu Pref Countr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7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8:E46" firstHeaderRow="1" firstDataRow="1" firstDataCol="1"/>
  <pivotFields count="1">
    <pivotField axis="axisRow" dataField="1" showAll="0">
      <items count="39">
        <item x="30"/>
        <item x="16"/>
        <item x="9"/>
        <item x="15"/>
        <item x="6"/>
        <item x="26"/>
        <item x="25"/>
        <item x="23"/>
        <item x="20"/>
        <item x="4"/>
        <item x="36"/>
        <item x="21"/>
        <item x="24"/>
        <item x="3"/>
        <item x="5"/>
        <item x="17"/>
        <item x="31"/>
        <item x="10"/>
        <item x="35"/>
        <item x="18"/>
        <item x="13"/>
        <item x="8"/>
        <item x="1"/>
        <item x="37"/>
        <item x="22"/>
        <item x="11"/>
        <item x="34"/>
        <item x="33"/>
        <item x="27"/>
        <item x="0"/>
        <item x="14"/>
        <item x="7"/>
        <item x="28"/>
        <item x="19"/>
        <item x="32"/>
        <item x="29"/>
        <item x="12"/>
        <item h="1" x="2"/>
        <item t="default"/>
      </items>
    </pivotField>
  </pivotFields>
  <rowFields count="1">
    <field x="0"/>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Items count="1">
    <i/>
  </colItems>
  <dataFields count="1">
    <dataField name="Count of Stu Pref St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7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8:H44" firstHeaderRow="1" firstDataRow="1" firstDataCol="1"/>
  <pivotFields count="1">
    <pivotField axis="axisRow" dataField="1" showAll="0">
      <items count="37">
        <item x="26"/>
        <item x="6"/>
        <item x="18"/>
        <item x="2"/>
        <item x="29"/>
        <item x="4"/>
        <item x="24"/>
        <item x="32"/>
        <item x="22"/>
        <item x="1"/>
        <item x="7"/>
        <item x="35"/>
        <item x="21"/>
        <item x="33"/>
        <item x="12"/>
        <item x="19"/>
        <item x="5"/>
        <item x="3"/>
        <item x="10"/>
        <item x="28"/>
        <item x="17"/>
        <item x="31"/>
        <item x="27"/>
        <item x="13"/>
        <item x="16"/>
        <item x="30"/>
        <item x="34"/>
        <item x="15"/>
        <item x="23"/>
        <item x="14"/>
        <item x="20"/>
        <item x="8"/>
        <item x="25"/>
        <item x="9"/>
        <item x="11"/>
        <item h="1" x="0"/>
        <item t="default"/>
      </items>
    </pivotField>
  </pivotFields>
  <rowFields count="1">
    <field x="0"/>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Items count="1">
    <i/>
  </colItems>
  <dataFields count="1">
    <dataField name="Count of Stu Pref Countr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4" cacheId="7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C5:D34" firstHeaderRow="1" firstDataRow="1" firstDataCol="1"/>
  <pivotFields count="1">
    <pivotField axis="axisRow" dataField="1" showAll="0">
      <items count="30">
        <item x="16"/>
        <item x="18"/>
        <item x="15"/>
        <item x="6"/>
        <item x="13"/>
        <item x="8"/>
        <item x="3"/>
        <item x="0"/>
        <item x="27"/>
        <item x="1"/>
        <item x="25"/>
        <item x="23"/>
        <item x="22"/>
        <item x="19"/>
        <item x="10"/>
        <item x="9"/>
        <item x="4"/>
        <item x="26"/>
        <item x="17"/>
        <item x="7"/>
        <item x="21"/>
        <item x="14"/>
        <item x="2"/>
        <item x="24"/>
        <item x="5"/>
        <item x="20"/>
        <item x="12"/>
        <item x="11"/>
        <item h="1" x="28"/>
        <item t="default"/>
      </items>
    </pivotField>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Stu Pref Countr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6" cacheId="7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C5:D45" firstHeaderRow="1" firstDataRow="1" firstDataCol="1"/>
  <pivotFields count="1">
    <pivotField axis="axisRow" dataField="1" showAll="0">
      <items count="41">
        <item x="26"/>
        <item x="34"/>
        <item x="31"/>
        <item x="29"/>
        <item x="14"/>
        <item x="8"/>
        <item x="17"/>
        <item x="9"/>
        <item x="27"/>
        <item x="32"/>
        <item x="18"/>
        <item x="37"/>
        <item x="4"/>
        <item x="30"/>
        <item x="19"/>
        <item x="36"/>
        <item x="3"/>
        <item x="1"/>
        <item x="15"/>
        <item x="22"/>
        <item x="24"/>
        <item x="28"/>
        <item x="16"/>
        <item x="10"/>
        <item x="6"/>
        <item x="35"/>
        <item x="21"/>
        <item x="5"/>
        <item x="20"/>
        <item x="38"/>
        <item x="12"/>
        <item x="2"/>
        <item x="13"/>
        <item x="7"/>
        <item x="0"/>
        <item x="23"/>
        <item x="25"/>
        <item x="33"/>
        <item x="11"/>
        <item h="1" x="39"/>
        <item t="default"/>
      </items>
    </pivotField>
  </pivotFields>
  <rowFields count="1">
    <field x="0"/>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Items count="1">
    <i/>
  </colItems>
  <dataFields count="1">
    <dataField name="Count of Stu Pref St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tabSelected="1" view="pageBreakPreview" topLeftCell="A4" zoomScaleSheetLayoutView="100" workbookViewId="0">
      <selection activeCell="A17" sqref="A17"/>
    </sheetView>
  </sheetViews>
  <sheetFormatPr defaultColWidth="8.85546875" defaultRowHeight="15" x14ac:dyDescent="0.25"/>
  <cols>
    <col min="1" max="1" width="21.140625" customWidth="1"/>
    <col min="2" max="2" width="10.7109375" customWidth="1"/>
    <col min="3" max="3" width="17.42578125" bestFit="1" customWidth="1"/>
    <col min="5" max="5" width="13.85546875" customWidth="1"/>
    <col min="6" max="6" width="10.7109375" bestFit="1" customWidth="1"/>
    <col min="11" max="11" width="12.42578125" customWidth="1"/>
    <col min="20" max="20" width="15.7109375" customWidth="1"/>
  </cols>
  <sheetData>
    <row r="1" spans="1:26" ht="15.75" thickBot="1" x14ac:dyDescent="0.3">
      <c r="A1" s="1" t="s">
        <v>0</v>
      </c>
      <c r="B1" s="2" t="s">
        <v>1</v>
      </c>
      <c r="C1" s="3" t="s">
        <v>2</v>
      </c>
      <c r="K1" t="s">
        <v>3</v>
      </c>
      <c r="L1" s="181">
        <f>C2</f>
        <v>0.63363572923935796</v>
      </c>
    </row>
    <row r="2" spans="1:26" ht="15.75" thickTop="1" x14ac:dyDescent="0.25">
      <c r="A2" s="4" t="s">
        <v>3</v>
      </c>
      <c r="B2" s="5">
        <v>908</v>
      </c>
      <c r="C2" s="6">
        <f>B2/B13</f>
        <v>0.63363572923935796</v>
      </c>
      <c r="K2" t="s">
        <v>4</v>
      </c>
      <c r="L2" s="181">
        <f>C3</f>
        <v>5.7920446615491977E-2</v>
      </c>
    </row>
    <row r="3" spans="1:26" x14ac:dyDescent="0.25">
      <c r="A3" s="4" t="s">
        <v>4</v>
      </c>
      <c r="B3" s="5">
        <v>83</v>
      </c>
      <c r="C3" s="6">
        <f>B3/B13</f>
        <v>5.7920446615491977E-2</v>
      </c>
      <c r="K3" t="s">
        <v>5</v>
      </c>
      <c r="L3" s="181">
        <f>C4</f>
        <v>5.2337752965805999E-2</v>
      </c>
    </row>
    <row r="4" spans="1:26" x14ac:dyDescent="0.25">
      <c r="A4" s="4" t="s">
        <v>5</v>
      </c>
      <c r="B4" s="5">
        <v>75</v>
      </c>
      <c r="C4" s="6">
        <f>B4/B13</f>
        <v>5.2337752965805999E-2</v>
      </c>
      <c r="K4" t="s">
        <v>6</v>
      </c>
      <c r="L4" s="181">
        <f>C5</f>
        <v>3.0006978367062107E-2</v>
      </c>
    </row>
    <row r="5" spans="1:26" x14ac:dyDescent="0.25">
      <c r="A5" s="4" t="s">
        <v>6</v>
      </c>
      <c r="B5" s="5">
        <v>43</v>
      </c>
      <c r="C5" s="6">
        <f>B5/B13</f>
        <v>3.0006978367062107E-2</v>
      </c>
      <c r="K5" t="s">
        <v>196</v>
      </c>
      <c r="L5" s="181">
        <f>SUM(C6:C11)</f>
        <v>0.13189113747383113</v>
      </c>
    </row>
    <row r="6" spans="1:26" x14ac:dyDescent="0.25">
      <c r="A6" s="4" t="s">
        <v>7</v>
      </c>
      <c r="B6" s="5">
        <v>38</v>
      </c>
      <c r="C6" s="6">
        <f>B6/B13</f>
        <v>2.6517794836008374E-2</v>
      </c>
      <c r="K6" t="s">
        <v>197</v>
      </c>
      <c r="L6" s="181">
        <f>C12</f>
        <v>9.4207955338450805E-2</v>
      </c>
    </row>
    <row r="7" spans="1:26" x14ac:dyDescent="0.25">
      <c r="A7" s="4" t="s">
        <v>8</v>
      </c>
      <c r="B7" s="5">
        <v>12</v>
      </c>
      <c r="C7" s="6">
        <f>B7/B13</f>
        <v>8.3740404745289605E-3</v>
      </c>
    </row>
    <row r="8" spans="1:26" x14ac:dyDescent="0.25">
      <c r="A8" s="4" t="s">
        <v>9</v>
      </c>
      <c r="B8" s="5">
        <v>22</v>
      </c>
      <c r="C8" s="6">
        <f>B8/B13</f>
        <v>1.5352407536636426E-2</v>
      </c>
    </row>
    <row r="9" spans="1:26" x14ac:dyDescent="0.25">
      <c r="A9" s="4" t="s">
        <v>10</v>
      </c>
      <c r="B9" s="5">
        <v>26</v>
      </c>
      <c r="C9" s="6">
        <f>B9/B13</f>
        <v>1.8143754361479414E-2</v>
      </c>
    </row>
    <row r="10" spans="1:26" x14ac:dyDescent="0.25">
      <c r="A10" s="4" t="s">
        <v>11</v>
      </c>
      <c r="B10" s="5">
        <v>8</v>
      </c>
      <c r="C10" s="6">
        <f>B10/B13</f>
        <v>5.5826936496859731E-3</v>
      </c>
    </row>
    <row r="11" spans="1:26" x14ac:dyDescent="0.25">
      <c r="A11" s="4" t="s">
        <v>273</v>
      </c>
      <c r="B11" s="5">
        <v>83</v>
      </c>
      <c r="C11" s="6">
        <f>B11/B13</f>
        <v>5.7920446615491977E-2</v>
      </c>
    </row>
    <row r="12" spans="1:26" x14ac:dyDescent="0.25">
      <c r="A12" s="4" t="s">
        <v>274</v>
      </c>
      <c r="B12" s="5">
        <v>135</v>
      </c>
      <c r="C12" s="6">
        <f>B12/B13</f>
        <v>9.4207955338450805E-2</v>
      </c>
      <c r="T12" s="205" t="s">
        <v>249</v>
      </c>
      <c r="U12" t="s">
        <v>250</v>
      </c>
      <c r="Y12" s="205" t="s">
        <v>249</v>
      </c>
      <c r="Z12" t="s">
        <v>254</v>
      </c>
    </row>
    <row r="13" spans="1:26" x14ac:dyDescent="0.25">
      <c r="A13" s="7" t="s">
        <v>14</v>
      </c>
      <c r="B13" s="8">
        <f>SUM(B2:B12)</f>
        <v>1433</v>
      </c>
      <c r="C13" s="9"/>
      <c r="T13" s="187" t="s">
        <v>231</v>
      </c>
      <c r="U13" s="188">
        <v>1</v>
      </c>
      <c r="Y13" s="187" t="s">
        <v>252</v>
      </c>
      <c r="Z13" s="188">
        <v>1</v>
      </c>
    </row>
    <row r="14" spans="1:26" x14ac:dyDescent="0.25">
      <c r="A14" s="10"/>
      <c r="B14" s="11"/>
      <c r="T14" s="187" t="s">
        <v>195</v>
      </c>
      <c r="U14" s="188">
        <v>2</v>
      </c>
      <c r="Y14" s="187" t="s">
        <v>253</v>
      </c>
      <c r="Z14" s="188">
        <v>2</v>
      </c>
    </row>
    <row r="15" spans="1:26" x14ac:dyDescent="0.25">
      <c r="B15" s="12"/>
      <c r="T15" s="187" t="s">
        <v>216</v>
      </c>
      <c r="U15" s="188">
        <v>7</v>
      </c>
      <c r="Y15" s="187" t="s">
        <v>23</v>
      </c>
      <c r="Z15" s="188">
        <v>1</v>
      </c>
    </row>
    <row r="16" spans="1:26" x14ac:dyDescent="0.25">
      <c r="T16" s="187" t="s">
        <v>36</v>
      </c>
      <c r="U16" s="188">
        <v>11</v>
      </c>
      <c r="Y16" s="187" t="s">
        <v>208</v>
      </c>
      <c r="Z16" s="188">
        <v>1</v>
      </c>
    </row>
    <row r="17" spans="1:26" ht="15.75" thickBot="1" x14ac:dyDescent="0.3">
      <c r="A17" s="13" t="s">
        <v>279</v>
      </c>
      <c r="E17" s="14" t="s">
        <v>16</v>
      </c>
      <c r="F17" s="15"/>
      <c r="G17" s="16"/>
      <c r="T17" s="187" t="s">
        <v>38</v>
      </c>
      <c r="U17" s="188">
        <v>10</v>
      </c>
      <c r="Y17" s="187" t="s">
        <v>25</v>
      </c>
      <c r="Z17" s="188">
        <v>2</v>
      </c>
    </row>
    <row r="18" spans="1:26" x14ac:dyDescent="0.25">
      <c r="A18" s="23" t="s">
        <v>17</v>
      </c>
      <c r="B18" s="24" t="s">
        <v>1</v>
      </c>
      <c r="C18" s="190" t="s">
        <v>18</v>
      </c>
      <c r="E18" s="18" t="s">
        <v>253</v>
      </c>
      <c r="F18" s="30">
        <v>1</v>
      </c>
      <c r="G18" s="19"/>
      <c r="K18" s="187"/>
      <c r="L18" s="188"/>
      <c r="T18" s="187" t="s">
        <v>46</v>
      </c>
      <c r="U18" s="188">
        <v>2</v>
      </c>
      <c r="Y18" s="187" t="s">
        <v>10</v>
      </c>
      <c r="Z18" s="188">
        <v>30</v>
      </c>
    </row>
    <row r="19" spans="1:26" x14ac:dyDescent="0.25">
      <c r="A19" s="187" t="s">
        <v>275</v>
      </c>
      <c r="B19" s="208">
        <v>1</v>
      </c>
      <c r="C19" s="207">
        <f t="shared" ref="C19:C49" si="0">B19/B$50</f>
        <v>7.4074074074074077E-3</v>
      </c>
      <c r="E19" s="23" t="s">
        <v>278</v>
      </c>
      <c r="F19" s="24" t="s">
        <v>21</v>
      </c>
      <c r="G19" s="25"/>
      <c r="K19" s="187"/>
      <c r="L19" s="188"/>
      <c r="T19" s="187" t="s">
        <v>240</v>
      </c>
      <c r="U19" s="188">
        <v>1</v>
      </c>
      <c r="Y19" s="187" t="s">
        <v>27</v>
      </c>
      <c r="Z19" s="188">
        <v>11</v>
      </c>
    </row>
    <row r="20" spans="1:26" x14ac:dyDescent="0.25">
      <c r="A20" s="187" t="s">
        <v>262</v>
      </c>
      <c r="B20" s="209">
        <v>1</v>
      </c>
      <c r="C20" s="207">
        <f t="shared" si="0"/>
        <v>7.4074074074074077E-3</v>
      </c>
      <c r="E20" s="200" t="s">
        <v>25</v>
      </c>
      <c r="F20" s="27">
        <v>3</v>
      </c>
      <c r="G20" s="212">
        <f>F20/F$56</f>
        <v>2.3112480739599386E-3</v>
      </c>
      <c r="K20" s="187"/>
      <c r="L20" s="188"/>
      <c r="T20" s="187" t="s">
        <v>54</v>
      </c>
      <c r="U20" s="188">
        <v>17</v>
      </c>
      <c r="Y20" s="187" t="s">
        <v>8</v>
      </c>
      <c r="Z20" s="188">
        <v>17</v>
      </c>
    </row>
    <row r="21" spans="1:26" x14ac:dyDescent="0.25">
      <c r="A21" s="187" t="s">
        <v>216</v>
      </c>
      <c r="B21" s="209">
        <v>6</v>
      </c>
      <c r="C21" s="207">
        <f t="shared" si="0"/>
        <v>4.4444444444444446E-2</v>
      </c>
      <c r="E21" s="200" t="s">
        <v>10</v>
      </c>
      <c r="F21" s="186">
        <v>26</v>
      </c>
      <c r="G21" s="212">
        <f t="shared" ref="G21:G55" si="1">F21/F$56</f>
        <v>2.0030816640986132E-2</v>
      </c>
      <c r="K21" s="187"/>
      <c r="L21" s="188"/>
      <c r="T21" s="187" t="s">
        <v>248</v>
      </c>
      <c r="U21" s="188">
        <v>1</v>
      </c>
      <c r="Y21" s="187" t="s">
        <v>31</v>
      </c>
      <c r="Z21" s="188">
        <v>14</v>
      </c>
    </row>
    <row r="22" spans="1:26" x14ac:dyDescent="0.25">
      <c r="A22" s="187" t="s">
        <v>36</v>
      </c>
      <c r="B22" s="209">
        <v>10</v>
      </c>
      <c r="C22" s="207">
        <f t="shared" si="0"/>
        <v>7.407407407407407E-2</v>
      </c>
      <c r="E22" s="200" t="s">
        <v>27</v>
      </c>
      <c r="F22" s="186">
        <v>3</v>
      </c>
      <c r="G22" s="212">
        <f t="shared" si="1"/>
        <v>2.3112480739599386E-3</v>
      </c>
      <c r="K22" s="187"/>
      <c r="L22" s="188"/>
      <c r="T22" s="187" t="s">
        <v>64</v>
      </c>
      <c r="U22" s="188">
        <v>3</v>
      </c>
      <c r="Y22" s="187" t="s">
        <v>33</v>
      </c>
      <c r="Z22" s="188">
        <v>4</v>
      </c>
    </row>
    <row r="23" spans="1:26" x14ac:dyDescent="0.25">
      <c r="A23" s="187" t="s">
        <v>38</v>
      </c>
      <c r="B23" s="209">
        <v>7</v>
      </c>
      <c r="C23" s="207">
        <f t="shared" si="0"/>
        <v>5.185185185185185E-2</v>
      </c>
      <c r="E23" s="200" t="s">
        <v>8</v>
      </c>
      <c r="F23" s="186">
        <v>12</v>
      </c>
      <c r="G23" s="212">
        <f t="shared" si="1"/>
        <v>9.2449922958397542E-3</v>
      </c>
      <c r="K23" s="187"/>
      <c r="L23" s="188"/>
      <c r="T23" s="187" t="s">
        <v>66</v>
      </c>
      <c r="U23" s="188">
        <v>1</v>
      </c>
      <c r="Y23" s="187" t="s">
        <v>35</v>
      </c>
      <c r="Z23" s="188">
        <v>3</v>
      </c>
    </row>
    <row r="24" spans="1:26" x14ac:dyDescent="0.25">
      <c r="A24" s="187" t="s">
        <v>270</v>
      </c>
      <c r="B24" s="209">
        <v>1</v>
      </c>
      <c r="C24" s="207">
        <f t="shared" si="0"/>
        <v>7.4074074074074077E-3</v>
      </c>
      <c r="E24" s="200" t="s">
        <v>29</v>
      </c>
      <c r="F24" s="186">
        <v>2</v>
      </c>
      <c r="G24" s="212">
        <f t="shared" si="1"/>
        <v>1.5408320493066256E-3</v>
      </c>
      <c r="K24" s="187"/>
      <c r="L24" s="188"/>
      <c r="T24" s="187" t="s">
        <v>68</v>
      </c>
      <c r="U24" s="188">
        <v>2</v>
      </c>
      <c r="Y24" s="187" t="s">
        <v>202</v>
      </c>
      <c r="Z24" s="188">
        <v>1</v>
      </c>
    </row>
    <row r="25" spans="1:26" x14ac:dyDescent="0.25">
      <c r="A25" s="187" t="s">
        <v>217</v>
      </c>
      <c r="B25" s="209">
        <v>1</v>
      </c>
      <c r="C25" s="207">
        <f t="shared" si="0"/>
        <v>7.4074074074074077E-3</v>
      </c>
      <c r="E25" s="200" t="s">
        <v>31</v>
      </c>
      <c r="F25" s="186">
        <v>5</v>
      </c>
      <c r="G25" s="212">
        <f t="shared" si="1"/>
        <v>3.852080123266564E-3</v>
      </c>
      <c r="K25" s="187"/>
      <c r="L25" s="188"/>
      <c r="T25" s="187" t="s">
        <v>72</v>
      </c>
      <c r="U25" s="188">
        <v>1</v>
      </c>
      <c r="Y25" s="187" t="s">
        <v>41</v>
      </c>
      <c r="Z25" s="188">
        <v>11</v>
      </c>
    </row>
    <row r="26" spans="1:26" x14ac:dyDescent="0.25">
      <c r="A26" s="187" t="s">
        <v>44</v>
      </c>
      <c r="B26" s="209">
        <v>1</v>
      </c>
      <c r="C26" s="207">
        <f t="shared" si="0"/>
        <v>7.4074074074074077E-3</v>
      </c>
      <c r="E26" s="200" t="s">
        <v>33</v>
      </c>
      <c r="F26" s="186">
        <v>6</v>
      </c>
      <c r="G26" s="212">
        <f t="shared" si="1"/>
        <v>4.6224961479198771E-3</v>
      </c>
      <c r="K26" s="187"/>
      <c r="L26" s="188"/>
      <c r="T26" s="187" t="s">
        <v>241</v>
      </c>
      <c r="U26" s="188">
        <v>1</v>
      </c>
      <c r="Y26" s="187" t="s">
        <v>43</v>
      </c>
      <c r="Z26" s="188">
        <v>2</v>
      </c>
    </row>
    <row r="27" spans="1:26" x14ac:dyDescent="0.25">
      <c r="A27" s="187" t="s">
        <v>46</v>
      </c>
      <c r="B27" s="209">
        <v>9</v>
      </c>
      <c r="C27" s="207">
        <f t="shared" si="0"/>
        <v>6.6666666666666666E-2</v>
      </c>
      <c r="E27" s="200" t="s">
        <v>35</v>
      </c>
      <c r="F27" s="186">
        <v>2</v>
      </c>
      <c r="G27" s="212">
        <f t="shared" si="1"/>
        <v>1.5408320493066256E-3</v>
      </c>
      <c r="K27" s="187"/>
      <c r="L27" s="188"/>
      <c r="T27" s="187" t="s">
        <v>74</v>
      </c>
      <c r="U27" s="188">
        <v>50</v>
      </c>
      <c r="Y27" s="187" t="s">
        <v>45</v>
      </c>
      <c r="Z27" s="188">
        <v>4</v>
      </c>
    </row>
    <row r="28" spans="1:26" x14ac:dyDescent="0.25">
      <c r="A28" s="187" t="s">
        <v>240</v>
      </c>
      <c r="B28" s="209">
        <v>2</v>
      </c>
      <c r="C28" s="207">
        <f t="shared" si="0"/>
        <v>1.4814814814814815E-2</v>
      </c>
      <c r="E28" s="200" t="s">
        <v>41</v>
      </c>
      <c r="F28" s="186">
        <v>14</v>
      </c>
      <c r="G28" s="212">
        <f t="shared" si="1"/>
        <v>1.078582434514638E-2</v>
      </c>
      <c r="K28" s="187"/>
      <c r="L28" s="188"/>
      <c r="T28" s="187" t="s">
        <v>245</v>
      </c>
      <c r="U28" s="188">
        <v>4</v>
      </c>
      <c r="Y28" s="187" t="s">
        <v>210</v>
      </c>
      <c r="Z28" s="188">
        <v>1</v>
      </c>
    </row>
    <row r="29" spans="1:26" x14ac:dyDescent="0.25">
      <c r="A29" s="187" t="s">
        <v>54</v>
      </c>
      <c r="B29" s="209">
        <v>14</v>
      </c>
      <c r="C29" s="207">
        <f t="shared" si="0"/>
        <v>0.1037037037037037</v>
      </c>
      <c r="E29" s="200" t="s">
        <v>43</v>
      </c>
      <c r="F29" s="186">
        <v>4</v>
      </c>
      <c r="G29" s="212">
        <f t="shared" si="1"/>
        <v>3.0816640986132513E-3</v>
      </c>
      <c r="K29" s="187"/>
      <c r="L29" s="188"/>
      <c r="T29" s="187" t="s">
        <v>83</v>
      </c>
      <c r="U29" s="188">
        <v>6</v>
      </c>
      <c r="Y29" s="187" t="s">
        <v>9</v>
      </c>
      <c r="Z29" s="188">
        <v>24</v>
      </c>
    </row>
    <row r="30" spans="1:26" x14ac:dyDescent="0.25">
      <c r="A30" s="187" t="s">
        <v>64</v>
      </c>
      <c r="B30" s="209">
        <v>3</v>
      </c>
      <c r="C30" s="207">
        <f t="shared" si="0"/>
        <v>2.2222222222222223E-2</v>
      </c>
      <c r="E30" s="200" t="s">
        <v>47</v>
      </c>
      <c r="F30" s="186">
        <v>1</v>
      </c>
      <c r="G30" s="212">
        <f t="shared" si="1"/>
        <v>7.7041602465331282E-4</v>
      </c>
      <c r="K30" s="187"/>
      <c r="L30" s="188"/>
      <c r="T30" s="187" t="s">
        <v>244</v>
      </c>
      <c r="U30" s="188">
        <v>1</v>
      </c>
      <c r="Y30" s="187" t="s">
        <v>4</v>
      </c>
      <c r="Z30" s="188">
        <v>92</v>
      </c>
    </row>
    <row r="31" spans="1:26" x14ac:dyDescent="0.25">
      <c r="A31" s="187" t="s">
        <v>66</v>
      </c>
      <c r="B31" s="209">
        <v>1</v>
      </c>
      <c r="C31" s="207">
        <f t="shared" si="0"/>
        <v>7.4074074074074077E-3</v>
      </c>
      <c r="E31" s="200" t="s">
        <v>210</v>
      </c>
      <c r="F31" s="186">
        <v>2</v>
      </c>
      <c r="G31" s="212">
        <f t="shared" si="1"/>
        <v>1.5408320493066256E-3</v>
      </c>
      <c r="K31" s="187"/>
      <c r="L31" s="188"/>
      <c r="T31" s="187" t="s">
        <v>84</v>
      </c>
      <c r="U31" s="188">
        <v>1</v>
      </c>
      <c r="Y31" s="187" t="s">
        <v>49</v>
      </c>
      <c r="Z31" s="188">
        <v>5</v>
      </c>
    </row>
    <row r="32" spans="1:26" x14ac:dyDescent="0.25">
      <c r="A32" s="187" t="s">
        <v>68</v>
      </c>
      <c r="B32" s="209">
        <v>2</v>
      </c>
      <c r="C32" s="207">
        <f t="shared" si="0"/>
        <v>1.4814814814814815E-2</v>
      </c>
      <c r="E32" s="200" t="s">
        <v>9</v>
      </c>
      <c r="F32" s="186">
        <v>22</v>
      </c>
      <c r="G32" s="212">
        <f t="shared" si="1"/>
        <v>1.6949152542372881E-2</v>
      </c>
      <c r="K32" s="187"/>
      <c r="L32" s="188"/>
      <c r="T32" s="187" t="s">
        <v>85</v>
      </c>
      <c r="U32" s="188">
        <v>4</v>
      </c>
      <c r="Y32" s="187" t="s">
        <v>51</v>
      </c>
      <c r="Z32" s="188">
        <v>1</v>
      </c>
    </row>
    <row r="33" spans="1:26" x14ac:dyDescent="0.25">
      <c r="A33" s="187" t="s">
        <v>261</v>
      </c>
      <c r="B33" s="209">
        <v>2</v>
      </c>
      <c r="C33" s="207">
        <f t="shared" si="0"/>
        <v>1.4814814814814815E-2</v>
      </c>
      <c r="E33" s="200" t="s">
        <v>4</v>
      </c>
      <c r="F33" s="186">
        <v>83</v>
      </c>
      <c r="G33" s="212">
        <f t="shared" si="1"/>
        <v>6.3944530046224968E-2</v>
      </c>
      <c r="K33" s="187"/>
      <c r="L33" s="188"/>
      <c r="T33" s="187" t="s">
        <v>243</v>
      </c>
      <c r="U33" s="188">
        <v>1</v>
      </c>
      <c r="Y33" s="187" t="s">
        <v>53</v>
      </c>
      <c r="Z33" s="188">
        <v>1</v>
      </c>
    </row>
    <row r="34" spans="1:26" x14ac:dyDescent="0.25">
      <c r="A34" s="187" t="s">
        <v>255</v>
      </c>
      <c r="B34" s="209">
        <v>1</v>
      </c>
      <c r="C34" s="207">
        <f t="shared" si="0"/>
        <v>7.4074074074074077E-3</v>
      </c>
      <c r="E34" s="200" t="s">
        <v>49</v>
      </c>
      <c r="F34" s="186">
        <v>4</v>
      </c>
      <c r="G34" s="212">
        <f t="shared" si="1"/>
        <v>3.0816640986132513E-3</v>
      </c>
      <c r="K34" s="187"/>
      <c r="L34" s="188"/>
      <c r="T34" s="187" t="s">
        <v>235</v>
      </c>
      <c r="U34" s="188">
        <v>1</v>
      </c>
      <c r="Y34" s="187" t="s">
        <v>209</v>
      </c>
      <c r="Z34" s="188">
        <v>1</v>
      </c>
    </row>
    <row r="35" spans="1:26" x14ac:dyDescent="0.25">
      <c r="A35" s="187" t="s">
        <v>72</v>
      </c>
      <c r="B35" s="209">
        <v>1</v>
      </c>
      <c r="C35" s="207">
        <f t="shared" si="0"/>
        <v>7.4074074074074077E-3</v>
      </c>
      <c r="E35" s="200" t="s">
        <v>51</v>
      </c>
      <c r="F35" s="186">
        <v>2</v>
      </c>
      <c r="G35" s="212">
        <f t="shared" si="1"/>
        <v>1.5408320493066256E-3</v>
      </c>
      <c r="K35" s="187"/>
      <c r="L35" s="188"/>
      <c r="T35" s="187" t="s">
        <v>223</v>
      </c>
      <c r="U35" s="188">
        <v>1</v>
      </c>
      <c r="Y35" s="187" t="s">
        <v>55</v>
      </c>
      <c r="Z35" s="188">
        <v>7</v>
      </c>
    </row>
    <row r="36" spans="1:26" x14ac:dyDescent="0.25">
      <c r="A36" s="187" t="s">
        <v>74</v>
      </c>
      <c r="B36" s="209">
        <v>24</v>
      </c>
      <c r="C36" s="207">
        <f t="shared" si="0"/>
        <v>0.17777777777777778</v>
      </c>
      <c r="E36" s="200" t="s">
        <v>258</v>
      </c>
      <c r="F36" s="186">
        <v>2</v>
      </c>
      <c r="G36" s="212">
        <f t="shared" si="1"/>
        <v>1.5408320493066256E-3</v>
      </c>
      <c r="K36" s="187"/>
      <c r="L36" s="188"/>
      <c r="T36" s="187" t="s">
        <v>90</v>
      </c>
      <c r="U36" s="188">
        <v>1</v>
      </c>
      <c r="Y36" s="187" t="s">
        <v>57</v>
      </c>
      <c r="Z36" s="188">
        <v>6</v>
      </c>
    </row>
    <row r="37" spans="1:26" x14ac:dyDescent="0.25">
      <c r="A37" s="187" t="s">
        <v>256</v>
      </c>
      <c r="B37" s="209">
        <v>1</v>
      </c>
      <c r="C37" s="207">
        <f t="shared" si="0"/>
        <v>7.4074074074074077E-3</v>
      </c>
      <c r="E37" s="200" t="s">
        <v>53</v>
      </c>
      <c r="F37" s="186">
        <v>2</v>
      </c>
      <c r="G37" s="212">
        <f t="shared" si="1"/>
        <v>1.5408320493066256E-3</v>
      </c>
      <c r="K37" s="187"/>
      <c r="L37" s="188"/>
      <c r="T37" s="187" t="s">
        <v>91</v>
      </c>
      <c r="U37" s="188">
        <v>17</v>
      </c>
      <c r="Y37" s="187" t="s">
        <v>5</v>
      </c>
      <c r="Z37" s="188">
        <v>67</v>
      </c>
    </row>
    <row r="38" spans="1:26" x14ac:dyDescent="0.25">
      <c r="A38" s="187" t="s">
        <v>83</v>
      </c>
      <c r="B38" s="209">
        <v>2</v>
      </c>
      <c r="C38" s="207">
        <f t="shared" si="0"/>
        <v>1.4814814814814815E-2</v>
      </c>
      <c r="E38" s="200" t="s">
        <v>260</v>
      </c>
      <c r="F38" s="186">
        <v>1</v>
      </c>
      <c r="G38" s="212">
        <f t="shared" si="1"/>
        <v>7.7041602465331282E-4</v>
      </c>
      <c r="K38" s="187"/>
      <c r="L38" s="188"/>
      <c r="T38" s="187" t="s">
        <v>242</v>
      </c>
      <c r="U38" s="188">
        <v>1</v>
      </c>
      <c r="Y38" s="187" t="s">
        <v>59</v>
      </c>
      <c r="Z38" s="188">
        <v>3</v>
      </c>
    </row>
    <row r="39" spans="1:26" x14ac:dyDescent="0.25">
      <c r="A39" s="187" t="s">
        <v>244</v>
      </c>
      <c r="B39" s="209">
        <v>1</v>
      </c>
      <c r="C39" s="207">
        <f t="shared" si="0"/>
        <v>7.4074074074074077E-3</v>
      </c>
      <c r="E39" s="200" t="s">
        <v>55</v>
      </c>
      <c r="F39" s="186">
        <v>6</v>
      </c>
      <c r="G39" s="212">
        <f t="shared" si="1"/>
        <v>4.6224961479198771E-3</v>
      </c>
      <c r="K39" s="187"/>
      <c r="L39" s="188"/>
      <c r="T39" s="187" t="s">
        <v>93</v>
      </c>
      <c r="U39" s="188">
        <v>16</v>
      </c>
      <c r="Y39" s="187" t="s">
        <v>61</v>
      </c>
      <c r="Z39" s="188">
        <v>3</v>
      </c>
    </row>
    <row r="40" spans="1:26" x14ac:dyDescent="0.25">
      <c r="A40" s="187" t="s">
        <v>276</v>
      </c>
      <c r="B40" s="209">
        <v>1</v>
      </c>
      <c r="C40" s="207">
        <f t="shared" si="0"/>
        <v>7.4074074074074077E-3</v>
      </c>
      <c r="E40" s="200" t="s">
        <v>57</v>
      </c>
      <c r="F40" s="186">
        <v>9</v>
      </c>
      <c r="G40" s="212">
        <f t="shared" si="1"/>
        <v>6.9337442218798152E-3</v>
      </c>
      <c r="K40" s="187"/>
      <c r="L40" s="188"/>
      <c r="T40" s="187" t="s">
        <v>224</v>
      </c>
      <c r="U40" s="188">
        <v>1</v>
      </c>
      <c r="Y40" s="187" t="s">
        <v>6</v>
      </c>
      <c r="Z40" s="188">
        <v>79</v>
      </c>
    </row>
    <row r="41" spans="1:26" x14ac:dyDescent="0.25">
      <c r="A41" s="187" t="s">
        <v>277</v>
      </c>
      <c r="B41" s="209">
        <v>1</v>
      </c>
      <c r="C41" s="207">
        <f t="shared" si="0"/>
        <v>7.4074074074074077E-3</v>
      </c>
      <c r="E41" s="200" t="s">
        <v>5</v>
      </c>
      <c r="F41" s="186">
        <v>75</v>
      </c>
      <c r="G41" s="212">
        <f t="shared" si="1"/>
        <v>5.7781201848998459E-2</v>
      </c>
      <c r="K41" s="187"/>
      <c r="L41" s="188"/>
      <c r="T41" s="187" t="s">
        <v>94</v>
      </c>
      <c r="U41" s="188">
        <v>165</v>
      </c>
      <c r="Y41" s="187" t="s">
        <v>63</v>
      </c>
      <c r="Z41" s="188">
        <v>7</v>
      </c>
    </row>
    <row r="42" spans="1:26" x14ac:dyDescent="0.25">
      <c r="A42" s="187" t="s">
        <v>84</v>
      </c>
      <c r="B42" s="209">
        <v>4</v>
      </c>
      <c r="C42" s="207">
        <f t="shared" si="0"/>
        <v>2.9629629629629631E-2</v>
      </c>
      <c r="E42" s="200" t="s">
        <v>59</v>
      </c>
      <c r="F42" s="186">
        <v>1</v>
      </c>
      <c r="G42" s="212">
        <f t="shared" si="1"/>
        <v>7.7041602465331282E-4</v>
      </c>
      <c r="K42" s="187"/>
      <c r="L42" s="188"/>
      <c r="U42" s="188">
        <v>171</v>
      </c>
      <c r="Y42" s="187" t="s">
        <v>237</v>
      </c>
      <c r="Z42" s="188">
        <v>1</v>
      </c>
    </row>
    <row r="43" spans="1:26" x14ac:dyDescent="0.25">
      <c r="A43" s="187" t="s">
        <v>85</v>
      </c>
      <c r="B43" s="209">
        <v>7</v>
      </c>
      <c r="C43" s="207">
        <f t="shared" si="0"/>
        <v>5.185185185185185E-2</v>
      </c>
      <c r="E43" s="200" t="s">
        <v>61</v>
      </c>
      <c r="F43" s="186">
        <v>1</v>
      </c>
      <c r="G43" s="212">
        <f t="shared" si="1"/>
        <v>7.7041602465331282E-4</v>
      </c>
      <c r="K43" s="187"/>
      <c r="L43" s="188"/>
      <c r="Y43" s="187" t="s">
        <v>65</v>
      </c>
      <c r="Z43" s="188">
        <v>4</v>
      </c>
    </row>
    <row r="44" spans="1:26" x14ac:dyDescent="0.25">
      <c r="A44" s="187" t="s">
        <v>243</v>
      </c>
      <c r="B44" s="209">
        <v>5</v>
      </c>
      <c r="C44" s="207">
        <f t="shared" si="0"/>
        <v>3.7037037037037035E-2</v>
      </c>
      <c r="E44" s="200" t="s">
        <v>6</v>
      </c>
      <c r="F44" s="186">
        <v>43</v>
      </c>
      <c r="G44" s="212">
        <f t="shared" si="1"/>
        <v>3.3127889060092452E-2</v>
      </c>
      <c r="K44" s="187"/>
      <c r="L44" s="188"/>
      <c r="Y44" s="187" t="s">
        <v>3</v>
      </c>
      <c r="Z44" s="188">
        <v>943</v>
      </c>
    </row>
    <row r="45" spans="1:26" x14ac:dyDescent="0.25">
      <c r="A45" s="187" t="s">
        <v>90</v>
      </c>
      <c r="B45" s="209">
        <v>1</v>
      </c>
      <c r="C45" s="207">
        <f t="shared" si="0"/>
        <v>7.4074074074074077E-3</v>
      </c>
      <c r="E45" s="200" t="s">
        <v>63</v>
      </c>
      <c r="F45" s="186">
        <v>3</v>
      </c>
      <c r="G45" s="212">
        <f t="shared" si="1"/>
        <v>2.3112480739599386E-3</v>
      </c>
      <c r="K45" s="187"/>
      <c r="L45" s="188"/>
      <c r="Y45" s="187" t="s">
        <v>67</v>
      </c>
      <c r="Z45" s="188">
        <v>4</v>
      </c>
    </row>
    <row r="46" spans="1:26" x14ac:dyDescent="0.25">
      <c r="A46" s="187" t="s">
        <v>89</v>
      </c>
      <c r="B46" s="209">
        <v>1</v>
      </c>
      <c r="C46" s="207">
        <f t="shared" si="0"/>
        <v>7.4074074074074077E-3</v>
      </c>
      <c r="E46" s="200" t="s">
        <v>257</v>
      </c>
      <c r="F46" s="186">
        <v>0</v>
      </c>
      <c r="G46" s="212">
        <f t="shared" si="1"/>
        <v>0</v>
      </c>
      <c r="K46" s="187"/>
      <c r="L46" s="188"/>
      <c r="Y46" s="187" t="s">
        <v>11</v>
      </c>
      <c r="Z46" s="188">
        <v>12</v>
      </c>
    </row>
    <row r="47" spans="1:26" x14ac:dyDescent="0.25">
      <c r="A47" s="187" t="s">
        <v>91</v>
      </c>
      <c r="B47" s="209">
        <v>6</v>
      </c>
      <c r="C47" s="207">
        <f t="shared" si="0"/>
        <v>4.4444444444444446E-2</v>
      </c>
      <c r="E47" s="200" t="s">
        <v>65</v>
      </c>
      <c r="F47" s="186">
        <v>4</v>
      </c>
      <c r="G47" s="212">
        <f t="shared" si="1"/>
        <v>3.0816640986132513E-3</v>
      </c>
      <c r="K47" s="187"/>
      <c r="L47" s="188"/>
      <c r="Y47" s="187" t="s">
        <v>7</v>
      </c>
      <c r="Z47" s="188">
        <v>36</v>
      </c>
    </row>
    <row r="48" spans="1:26" x14ac:dyDescent="0.25">
      <c r="A48" s="187" t="s">
        <v>242</v>
      </c>
      <c r="B48" s="209">
        <v>1</v>
      </c>
      <c r="C48" s="207">
        <f t="shared" si="0"/>
        <v>7.4074074074074077E-3</v>
      </c>
      <c r="E48" s="200" t="s">
        <v>3</v>
      </c>
      <c r="F48" s="186">
        <v>908</v>
      </c>
      <c r="G48" s="212">
        <f t="shared" si="1"/>
        <v>0.69953775038520805</v>
      </c>
      <c r="K48" s="187"/>
      <c r="L48" s="188"/>
      <c r="Y48" s="187" t="s">
        <v>73</v>
      </c>
      <c r="Z48" s="188">
        <v>4</v>
      </c>
    </row>
    <row r="49" spans="1:26" x14ac:dyDescent="0.25">
      <c r="A49" s="206" t="s">
        <v>93</v>
      </c>
      <c r="B49" s="208">
        <v>17</v>
      </c>
      <c r="C49" s="207">
        <f t="shared" si="0"/>
        <v>0.12592592592592591</v>
      </c>
      <c r="E49" s="200" t="s">
        <v>67</v>
      </c>
      <c r="F49" s="186">
        <v>2</v>
      </c>
      <c r="G49" s="212">
        <f t="shared" si="1"/>
        <v>1.5408320493066256E-3</v>
      </c>
      <c r="K49" s="187"/>
      <c r="L49" s="188"/>
      <c r="Y49" s="187" t="s">
        <v>75</v>
      </c>
      <c r="Z49" s="188">
        <v>3</v>
      </c>
    </row>
    <row r="50" spans="1:26" x14ac:dyDescent="0.25">
      <c r="A50" s="191" t="s">
        <v>94</v>
      </c>
      <c r="B50" s="210">
        <f>SUM(B19:B49)</f>
        <v>135</v>
      </c>
      <c r="C50" s="211">
        <v>1</v>
      </c>
      <c r="E50" s="200" t="s">
        <v>259</v>
      </c>
      <c r="F50" s="186">
        <v>0</v>
      </c>
      <c r="G50" s="212">
        <f t="shared" si="1"/>
        <v>0</v>
      </c>
      <c r="K50" s="187"/>
      <c r="L50" s="188"/>
      <c r="Y50" s="187" t="s">
        <v>77</v>
      </c>
      <c r="Z50" s="188">
        <v>2</v>
      </c>
    </row>
    <row r="51" spans="1:26" x14ac:dyDescent="0.25">
      <c r="E51" s="200" t="s">
        <v>11</v>
      </c>
      <c r="F51" s="186">
        <v>8</v>
      </c>
      <c r="G51" s="212">
        <f t="shared" si="1"/>
        <v>6.1633281972265025E-3</v>
      </c>
      <c r="K51" s="187"/>
      <c r="L51" s="188"/>
      <c r="Y51" s="187" t="s">
        <v>79</v>
      </c>
      <c r="Z51" s="188">
        <v>2</v>
      </c>
    </row>
    <row r="52" spans="1:26" x14ac:dyDescent="0.25">
      <c r="E52" s="200" t="s">
        <v>7</v>
      </c>
      <c r="F52" s="186">
        <v>38</v>
      </c>
      <c r="G52" s="212">
        <f t="shared" si="1"/>
        <v>2.9275808936825885E-2</v>
      </c>
      <c r="K52" s="187"/>
      <c r="L52" s="188"/>
      <c r="Y52" s="187" t="s">
        <v>94</v>
      </c>
      <c r="Z52" s="188">
        <v>1412</v>
      </c>
    </row>
    <row r="53" spans="1:26" x14ac:dyDescent="0.25">
      <c r="E53" s="200" t="s">
        <v>73</v>
      </c>
      <c r="F53" s="186">
        <v>0</v>
      </c>
      <c r="G53" s="212">
        <f t="shared" si="1"/>
        <v>0</v>
      </c>
      <c r="K53" s="187"/>
      <c r="L53" s="188"/>
    </row>
    <row r="54" spans="1:26" x14ac:dyDescent="0.25">
      <c r="E54" s="200" t="s">
        <v>75</v>
      </c>
      <c r="F54" s="186">
        <v>3</v>
      </c>
      <c r="G54" s="212">
        <f t="shared" si="1"/>
        <v>2.3112480739599386E-3</v>
      </c>
      <c r="K54" s="187"/>
      <c r="L54" s="188"/>
    </row>
    <row r="55" spans="1:26" x14ac:dyDescent="0.25">
      <c r="E55" s="200" t="s">
        <v>79</v>
      </c>
      <c r="F55" s="186">
        <v>0</v>
      </c>
      <c r="G55" s="212">
        <f t="shared" si="1"/>
        <v>0</v>
      </c>
    </row>
    <row r="56" spans="1:26" x14ac:dyDescent="0.25">
      <c r="E56" s="202" t="s">
        <v>94</v>
      </c>
      <c r="F56" s="214">
        <f>SUM(F18:F18:F20:F55)</f>
        <v>1298</v>
      </c>
      <c r="G56" s="213">
        <v>1</v>
      </c>
    </row>
    <row r="57" spans="1:26" x14ac:dyDescent="0.25">
      <c r="G57" s="12"/>
    </row>
    <row r="58" spans="1:26" x14ac:dyDescent="0.25">
      <c r="G58" s="12"/>
    </row>
  </sheetData>
  <phoneticPr fontId="17" type="noConversion"/>
  <pageMargins left="0.7" right="0.7" top="0.75" bottom="0.75" header="0.3" footer="0.3"/>
  <pageSetup scale="7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opLeftCell="A39" workbookViewId="0">
      <selection activeCell="K38" sqref="K38"/>
    </sheetView>
  </sheetViews>
  <sheetFormatPr defaultColWidth="8.85546875" defaultRowHeight="15" x14ac:dyDescent="0.25"/>
  <cols>
    <col min="1" max="1" width="21.140625" customWidth="1"/>
    <col min="2" max="2" width="12" customWidth="1"/>
    <col min="3" max="3" width="14.42578125" customWidth="1"/>
    <col min="7" max="7" width="12.140625" bestFit="1" customWidth="1"/>
  </cols>
  <sheetData>
    <row r="1" spans="1:3" ht="15.75" thickBot="1" x14ac:dyDescent="0.3">
      <c r="A1" s="1" t="s">
        <v>0</v>
      </c>
      <c r="B1" s="2" t="s">
        <v>1</v>
      </c>
      <c r="C1" s="3" t="s">
        <v>2</v>
      </c>
    </row>
    <row r="2" spans="1:3" ht="15.75" thickTop="1" x14ac:dyDescent="0.25">
      <c r="A2" s="4" t="s">
        <v>3</v>
      </c>
      <c r="B2" s="5">
        <v>999</v>
      </c>
      <c r="C2" s="6">
        <v>0.61699999999999999</v>
      </c>
    </row>
    <row r="3" spans="1:3" x14ac:dyDescent="0.25">
      <c r="A3" s="4" t="s">
        <v>4</v>
      </c>
      <c r="B3" s="5">
        <v>119</v>
      </c>
      <c r="C3" s="6">
        <v>7.2999999999999995E-2</v>
      </c>
    </row>
    <row r="4" spans="1:3" x14ac:dyDescent="0.25">
      <c r="A4" s="4" t="s">
        <v>5</v>
      </c>
      <c r="B4" s="5">
        <v>72</v>
      </c>
      <c r="C4" s="6">
        <v>4.3999999999999997E-2</v>
      </c>
    </row>
    <row r="5" spans="1:3" x14ac:dyDescent="0.25">
      <c r="A5" s="4" t="s">
        <v>6</v>
      </c>
      <c r="B5" s="5">
        <v>69</v>
      </c>
      <c r="C5" s="6">
        <v>4.2999999999999997E-2</v>
      </c>
    </row>
    <row r="6" spans="1:3" x14ac:dyDescent="0.25">
      <c r="A6" s="4" t="s">
        <v>7</v>
      </c>
      <c r="B6" s="5">
        <v>30</v>
      </c>
      <c r="C6" s="6">
        <v>1.8499999999999999E-2</v>
      </c>
    </row>
    <row r="7" spans="1:3" x14ac:dyDescent="0.25">
      <c r="A7" s="4" t="s">
        <v>8</v>
      </c>
      <c r="B7" s="5">
        <v>32</v>
      </c>
      <c r="C7" s="6">
        <v>1.9699999999999999E-2</v>
      </c>
    </row>
    <row r="8" spans="1:3" x14ac:dyDescent="0.25">
      <c r="A8" s="4" t="s">
        <v>9</v>
      </c>
      <c r="B8" s="5">
        <v>19</v>
      </c>
      <c r="C8" s="6">
        <v>1.17E-2</v>
      </c>
    </row>
    <row r="9" spans="1:3" x14ac:dyDescent="0.25">
      <c r="A9" s="4" t="s">
        <v>10</v>
      </c>
      <c r="B9" s="5">
        <v>17</v>
      </c>
      <c r="C9" s="6">
        <v>1.0500000000000001E-2</v>
      </c>
    </row>
    <row r="10" spans="1:3" x14ac:dyDescent="0.25">
      <c r="A10" s="4" t="s">
        <v>11</v>
      </c>
      <c r="B10" s="5">
        <v>11</v>
      </c>
      <c r="C10" s="6">
        <v>6.79E-3</v>
      </c>
    </row>
    <row r="11" spans="1:3" x14ac:dyDescent="0.25">
      <c r="A11" s="4" t="s">
        <v>12</v>
      </c>
      <c r="B11" s="5">
        <v>97</v>
      </c>
      <c r="C11" s="6">
        <v>5.9900000000000002E-2</v>
      </c>
    </row>
    <row r="12" spans="1:3" x14ac:dyDescent="0.25">
      <c r="A12" s="4" t="s">
        <v>13</v>
      </c>
      <c r="B12" s="5">
        <v>154</v>
      </c>
      <c r="C12" s="6">
        <v>9.4500000000000001E-2</v>
      </c>
    </row>
    <row r="13" spans="1:3" x14ac:dyDescent="0.25">
      <c r="A13" s="7" t="s">
        <v>14</v>
      </c>
      <c r="B13" s="8">
        <v>1619</v>
      </c>
      <c r="C13" s="9">
        <v>1</v>
      </c>
    </row>
    <row r="14" spans="1:3" x14ac:dyDescent="0.25">
      <c r="A14" s="10"/>
      <c r="B14" s="11"/>
    </row>
    <row r="15" spans="1:3" x14ac:dyDescent="0.25">
      <c r="B15" s="12"/>
    </row>
    <row r="17" spans="1:7" ht="15.75" thickBot="1" x14ac:dyDescent="0.3">
      <c r="A17" s="13" t="s">
        <v>15</v>
      </c>
      <c r="E17" s="14" t="s">
        <v>16</v>
      </c>
      <c r="F17" s="15"/>
      <c r="G17" s="16"/>
    </row>
    <row r="18" spans="1:7" x14ac:dyDescent="0.25">
      <c r="A18" s="17" t="s">
        <v>17</v>
      </c>
      <c r="B18" s="17" t="s">
        <v>1</v>
      </c>
      <c r="C18" s="17" t="s">
        <v>18</v>
      </c>
      <c r="E18" s="18"/>
      <c r="F18" s="12"/>
      <c r="G18" s="19"/>
    </row>
    <row r="19" spans="1:7" x14ac:dyDescent="0.25">
      <c r="A19" s="20" t="s">
        <v>19</v>
      </c>
      <c r="B19" s="21">
        <v>1</v>
      </c>
      <c r="C19" s="22">
        <v>6.0000000000000001E-3</v>
      </c>
      <c r="E19" s="23" t="s">
        <v>20</v>
      </c>
      <c r="F19" s="24" t="s">
        <v>21</v>
      </c>
      <c r="G19" s="25"/>
    </row>
    <row r="20" spans="1:7" x14ac:dyDescent="0.25">
      <c r="A20" s="26" t="s">
        <v>22</v>
      </c>
      <c r="B20" s="27">
        <v>1</v>
      </c>
      <c r="C20" s="28">
        <f>B20/B62</f>
        <v>6.4935064935064939E-3</v>
      </c>
      <c r="E20" s="29" t="s">
        <v>23</v>
      </c>
      <c r="F20" s="30">
        <v>1</v>
      </c>
      <c r="G20" s="31">
        <v>1.03E-2</v>
      </c>
    </row>
    <row r="21" spans="1:7" x14ac:dyDescent="0.25">
      <c r="A21" s="26" t="s">
        <v>24</v>
      </c>
      <c r="B21" s="27">
        <v>1</v>
      </c>
      <c r="C21" s="28">
        <f>B21/B62</f>
        <v>6.4935064935064939E-3</v>
      </c>
      <c r="E21" s="29" t="s">
        <v>25</v>
      </c>
      <c r="F21" s="30">
        <v>2</v>
      </c>
      <c r="G21" s="31">
        <v>2.06E-2</v>
      </c>
    </row>
    <row r="22" spans="1:7" x14ac:dyDescent="0.25">
      <c r="A22" s="26" t="s">
        <v>26</v>
      </c>
      <c r="B22" s="27">
        <v>1</v>
      </c>
      <c r="C22" s="28">
        <f>B22/B62</f>
        <v>6.4935064935064939E-3</v>
      </c>
      <c r="E22" s="29" t="s">
        <v>27</v>
      </c>
      <c r="F22" s="30">
        <v>5</v>
      </c>
      <c r="G22" s="31">
        <v>5.1499999999999997E-2</v>
      </c>
    </row>
    <row r="23" spans="1:7" x14ac:dyDescent="0.25">
      <c r="A23" s="26" t="s">
        <v>28</v>
      </c>
      <c r="B23" s="27">
        <v>1</v>
      </c>
      <c r="C23" s="28">
        <f>B23/B62</f>
        <v>6.4935064935064939E-3</v>
      </c>
      <c r="E23" s="29" t="s">
        <v>29</v>
      </c>
      <c r="F23" s="30">
        <v>4</v>
      </c>
      <c r="G23" s="31">
        <v>4.1200000000000001E-2</v>
      </c>
    </row>
    <row r="24" spans="1:7" x14ac:dyDescent="0.25">
      <c r="A24" s="26" t="s">
        <v>30</v>
      </c>
      <c r="B24" s="27">
        <v>1</v>
      </c>
      <c r="C24" s="28">
        <f>B24/B62</f>
        <v>6.4935064935064939E-3</v>
      </c>
      <c r="E24" s="29" t="s">
        <v>31</v>
      </c>
      <c r="F24" s="30">
        <v>7</v>
      </c>
      <c r="G24" s="31">
        <v>7.2099999999999997E-2</v>
      </c>
    </row>
    <row r="25" spans="1:7" x14ac:dyDescent="0.25">
      <c r="A25" s="26" t="s">
        <v>32</v>
      </c>
      <c r="B25" s="27">
        <v>1</v>
      </c>
      <c r="C25" s="28">
        <f>B25/B62</f>
        <v>6.4935064935064939E-3</v>
      </c>
      <c r="E25" s="29" t="s">
        <v>33</v>
      </c>
      <c r="F25" s="30">
        <v>9</v>
      </c>
      <c r="G25" s="31">
        <v>9.2700000000000005E-2</v>
      </c>
    </row>
    <row r="26" spans="1:7" x14ac:dyDescent="0.25">
      <c r="A26" s="26" t="s">
        <v>34</v>
      </c>
      <c r="B26" s="27">
        <v>5</v>
      </c>
      <c r="C26" s="28">
        <f>B26/B62</f>
        <v>3.2467532467532464E-2</v>
      </c>
      <c r="E26" s="29" t="s">
        <v>35</v>
      </c>
      <c r="F26" s="30">
        <v>1</v>
      </c>
      <c r="G26" s="31">
        <v>1.03E-2</v>
      </c>
    </row>
    <row r="27" spans="1:7" x14ac:dyDescent="0.25">
      <c r="A27" s="26" t="s">
        <v>36</v>
      </c>
      <c r="B27" s="27">
        <v>11</v>
      </c>
      <c r="C27" s="28">
        <f>B27/B62</f>
        <v>7.1428571428571425E-2</v>
      </c>
      <c r="E27" s="29" t="s">
        <v>37</v>
      </c>
      <c r="F27" s="30">
        <v>1</v>
      </c>
      <c r="G27" s="31">
        <v>1.03E-2</v>
      </c>
    </row>
    <row r="28" spans="1:7" x14ac:dyDescent="0.25">
      <c r="A28" s="26" t="s">
        <v>38</v>
      </c>
      <c r="B28" s="27">
        <v>9</v>
      </c>
      <c r="C28" s="28">
        <f>B28/B62</f>
        <v>5.844155844155844E-2</v>
      </c>
      <c r="E28" s="29" t="s">
        <v>39</v>
      </c>
      <c r="F28" s="30">
        <v>2</v>
      </c>
      <c r="G28" s="31">
        <v>2.06E-2</v>
      </c>
    </row>
    <row r="29" spans="1:7" x14ac:dyDescent="0.25">
      <c r="A29" s="26" t="s">
        <v>40</v>
      </c>
      <c r="B29" s="27">
        <v>1</v>
      </c>
      <c r="C29" s="28">
        <f>B29/B62</f>
        <v>6.4935064935064939E-3</v>
      </c>
      <c r="E29" s="29" t="s">
        <v>41</v>
      </c>
      <c r="F29" s="30">
        <v>5</v>
      </c>
      <c r="G29" s="31">
        <v>5.1499999999999997E-2</v>
      </c>
    </row>
    <row r="30" spans="1:7" x14ac:dyDescent="0.25">
      <c r="A30" s="26" t="s">
        <v>42</v>
      </c>
      <c r="B30" s="27">
        <v>1</v>
      </c>
      <c r="C30" s="28">
        <f>B30/B62</f>
        <v>6.4935064935064939E-3</v>
      </c>
      <c r="E30" s="29" t="s">
        <v>43</v>
      </c>
      <c r="F30" s="30">
        <v>2</v>
      </c>
      <c r="G30" s="31">
        <v>2.06E-2</v>
      </c>
    </row>
    <row r="31" spans="1:7" x14ac:dyDescent="0.25">
      <c r="A31" s="26" t="s">
        <v>44</v>
      </c>
      <c r="B31" s="27">
        <v>1</v>
      </c>
      <c r="C31" s="28">
        <v>0.01</v>
      </c>
      <c r="E31" s="29" t="s">
        <v>45</v>
      </c>
      <c r="F31" s="30">
        <v>1</v>
      </c>
      <c r="G31" s="31">
        <v>1.03E-2</v>
      </c>
    </row>
    <row r="32" spans="1:7" x14ac:dyDescent="0.25">
      <c r="A32" s="26" t="s">
        <v>46</v>
      </c>
      <c r="B32" s="27">
        <v>1</v>
      </c>
      <c r="C32" s="28">
        <f>B32/B62</f>
        <v>6.4935064935064939E-3</v>
      </c>
      <c r="E32" s="29" t="s">
        <v>47</v>
      </c>
      <c r="F32" s="30">
        <v>1</v>
      </c>
      <c r="G32" s="31">
        <v>1.03E-2</v>
      </c>
    </row>
    <row r="33" spans="1:7" x14ac:dyDescent="0.25">
      <c r="A33" s="26" t="s">
        <v>48</v>
      </c>
      <c r="B33" s="27">
        <v>1</v>
      </c>
      <c r="C33" s="28">
        <f>B33/B62</f>
        <v>6.4935064935064939E-3</v>
      </c>
      <c r="E33" s="29" t="s">
        <v>49</v>
      </c>
      <c r="F33" s="30">
        <v>9</v>
      </c>
      <c r="G33" s="31">
        <v>9.2700000000000005E-2</v>
      </c>
    </row>
    <row r="34" spans="1:7" x14ac:dyDescent="0.25">
      <c r="A34" s="26" t="s">
        <v>50</v>
      </c>
      <c r="B34" s="27">
        <v>1</v>
      </c>
      <c r="C34" s="28">
        <v>0.01</v>
      </c>
      <c r="E34" s="29" t="s">
        <v>51</v>
      </c>
      <c r="F34" s="30">
        <v>2</v>
      </c>
      <c r="G34" s="31">
        <v>2.06E-2</v>
      </c>
    </row>
    <row r="35" spans="1:7" x14ac:dyDescent="0.25">
      <c r="A35" s="26" t="s">
        <v>52</v>
      </c>
      <c r="B35" s="27">
        <v>1</v>
      </c>
      <c r="C35" s="28">
        <f>B35/B62</f>
        <v>6.4935064935064939E-3</v>
      </c>
      <c r="E35" s="29" t="s">
        <v>53</v>
      </c>
      <c r="F35" s="30">
        <v>3</v>
      </c>
      <c r="G35" s="31">
        <v>3.09E-2</v>
      </c>
    </row>
    <row r="36" spans="1:7" x14ac:dyDescent="0.25">
      <c r="A36" s="26" t="s">
        <v>54</v>
      </c>
      <c r="B36" s="27">
        <v>17</v>
      </c>
      <c r="C36" s="28">
        <f>B36/B62</f>
        <v>0.11038961038961038</v>
      </c>
      <c r="E36" s="29" t="s">
        <v>55</v>
      </c>
      <c r="F36" s="30">
        <v>6</v>
      </c>
      <c r="G36" s="31">
        <v>0.06</v>
      </c>
    </row>
    <row r="37" spans="1:7" x14ac:dyDescent="0.25">
      <c r="A37" s="26" t="s">
        <v>56</v>
      </c>
      <c r="B37" s="27">
        <v>1</v>
      </c>
      <c r="C37" s="28">
        <f>B37/B62</f>
        <v>6.4935064935064939E-3</v>
      </c>
      <c r="E37" s="29" t="s">
        <v>57</v>
      </c>
      <c r="F37" s="30">
        <v>2</v>
      </c>
      <c r="G37" s="31">
        <v>2.06E-2</v>
      </c>
    </row>
    <row r="38" spans="1:7" x14ac:dyDescent="0.25">
      <c r="A38" s="26" t="s">
        <v>58</v>
      </c>
      <c r="B38" s="27">
        <v>0</v>
      </c>
      <c r="C38" s="28">
        <f>B38/B62</f>
        <v>0</v>
      </c>
      <c r="E38" s="29" t="s">
        <v>59</v>
      </c>
      <c r="F38" s="30">
        <v>1</v>
      </c>
      <c r="G38" s="31">
        <v>1.03E-2</v>
      </c>
    </row>
    <row r="39" spans="1:7" x14ac:dyDescent="0.25">
      <c r="A39" s="26" t="s">
        <v>60</v>
      </c>
      <c r="B39" s="27">
        <v>2</v>
      </c>
      <c r="C39" s="28">
        <f>B39/B62</f>
        <v>1.2987012987012988E-2</v>
      </c>
      <c r="E39" s="29" t="s">
        <v>61</v>
      </c>
      <c r="F39" s="30">
        <v>1</v>
      </c>
      <c r="G39" s="31">
        <v>1.03E-2</v>
      </c>
    </row>
    <row r="40" spans="1:7" x14ac:dyDescent="0.25">
      <c r="A40" s="26" t="s">
        <v>62</v>
      </c>
      <c r="B40" s="27">
        <v>1</v>
      </c>
      <c r="C40" s="28">
        <f>B40/B62</f>
        <v>6.4935064935064939E-3</v>
      </c>
      <c r="E40" s="29" t="s">
        <v>63</v>
      </c>
      <c r="F40" s="30">
        <v>9</v>
      </c>
      <c r="G40" s="31">
        <v>9.2700000000000005E-2</v>
      </c>
    </row>
    <row r="41" spans="1:7" x14ac:dyDescent="0.25">
      <c r="A41" s="26" t="s">
        <v>64</v>
      </c>
      <c r="B41" s="27">
        <v>2</v>
      </c>
      <c r="C41" s="28">
        <f>B41/B62</f>
        <v>1.2987012987012988E-2</v>
      </c>
      <c r="E41" s="29" t="s">
        <v>65</v>
      </c>
      <c r="F41" s="30">
        <v>3</v>
      </c>
      <c r="G41" s="31">
        <v>3.09E-2</v>
      </c>
    </row>
    <row r="42" spans="1:7" x14ac:dyDescent="0.25">
      <c r="A42" s="26" t="s">
        <v>66</v>
      </c>
      <c r="B42" s="27">
        <v>4</v>
      </c>
      <c r="C42" s="28">
        <v>2.5999999999999999E-2</v>
      </c>
      <c r="E42" s="29" t="s">
        <v>67</v>
      </c>
      <c r="F42" s="30">
        <v>2</v>
      </c>
      <c r="G42" s="31">
        <v>2.06E-2</v>
      </c>
    </row>
    <row r="43" spans="1:7" x14ac:dyDescent="0.25">
      <c r="A43" s="26" t="s">
        <v>68</v>
      </c>
      <c r="B43" s="27">
        <v>5</v>
      </c>
      <c r="C43" s="28">
        <f>B43/B62</f>
        <v>3.2467532467532464E-2</v>
      </c>
      <c r="E43" s="29" t="s">
        <v>69</v>
      </c>
      <c r="F43" s="30">
        <v>2</v>
      </c>
      <c r="G43" s="31">
        <v>2.06E-2</v>
      </c>
    </row>
    <row r="44" spans="1:7" x14ac:dyDescent="0.25">
      <c r="A44" s="26" t="s">
        <v>70</v>
      </c>
      <c r="B44" s="27">
        <v>2</v>
      </c>
      <c r="C44" s="28">
        <f>B44/B62</f>
        <v>1.2987012987012988E-2</v>
      </c>
      <c r="E44" s="29" t="s">
        <v>71</v>
      </c>
      <c r="F44" s="30">
        <v>2</v>
      </c>
      <c r="G44" s="31">
        <v>2.06E-2</v>
      </c>
    </row>
    <row r="45" spans="1:7" x14ac:dyDescent="0.25">
      <c r="A45" s="26" t="s">
        <v>72</v>
      </c>
      <c r="B45" s="27">
        <v>1</v>
      </c>
      <c r="C45" s="28">
        <f>B45/B62</f>
        <v>6.4935064935064939E-3</v>
      </c>
      <c r="E45" s="29" t="s">
        <v>73</v>
      </c>
      <c r="F45" s="30">
        <v>1</v>
      </c>
      <c r="G45" s="31">
        <v>1.03E-2</v>
      </c>
    </row>
    <row r="46" spans="1:7" x14ac:dyDescent="0.25">
      <c r="A46" s="26" t="s">
        <v>74</v>
      </c>
      <c r="B46" s="27">
        <v>44</v>
      </c>
      <c r="C46" s="28">
        <v>0.28000000000000003</v>
      </c>
      <c r="E46" s="29" t="s">
        <v>75</v>
      </c>
      <c r="F46" s="30">
        <v>5</v>
      </c>
      <c r="G46" s="31">
        <v>5.1499999999999997E-2</v>
      </c>
    </row>
    <row r="47" spans="1:7" x14ac:dyDescent="0.25">
      <c r="A47" s="26" t="s">
        <v>76</v>
      </c>
      <c r="B47" s="27">
        <v>3</v>
      </c>
      <c r="C47" s="28">
        <f>B47/B62</f>
        <v>1.948051948051948E-2</v>
      </c>
      <c r="E47" s="29" t="s">
        <v>77</v>
      </c>
      <c r="F47" s="30">
        <v>1</v>
      </c>
      <c r="G47" s="31">
        <v>1.03E-2</v>
      </c>
    </row>
    <row r="48" spans="1:7" x14ac:dyDescent="0.25">
      <c r="A48" s="26" t="s">
        <v>78</v>
      </c>
      <c r="B48" s="27">
        <v>1</v>
      </c>
      <c r="C48" s="28">
        <f>B48/B62</f>
        <v>6.4935064935064939E-3</v>
      </c>
      <c r="E48" s="29" t="s">
        <v>79</v>
      </c>
      <c r="F48" s="30">
        <v>7</v>
      </c>
      <c r="G48" s="31">
        <v>7.2099999999999997E-2</v>
      </c>
    </row>
    <row r="49" spans="1:7" x14ac:dyDescent="0.25">
      <c r="A49" s="26" t="s">
        <v>80</v>
      </c>
      <c r="B49" s="27">
        <v>1</v>
      </c>
      <c r="C49" s="28">
        <f>B49/B62</f>
        <v>6.4935064935064939E-3</v>
      </c>
      <c r="E49" s="32" t="s">
        <v>81</v>
      </c>
      <c r="F49" s="33">
        <v>97</v>
      </c>
      <c r="G49" s="34">
        <v>1</v>
      </c>
    </row>
    <row r="50" spans="1:7" x14ac:dyDescent="0.25">
      <c r="A50" s="26" t="s">
        <v>82</v>
      </c>
      <c r="B50" s="27">
        <v>1</v>
      </c>
      <c r="C50" s="28">
        <f>B50/B62</f>
        <v>6.4935064935064939E-3</v>
      </c>
    </row>
    <row r="51" spans="1:7" x14ac:dyDescent="0.25">
      <c r="A51" s="26" t="s">
        <v>83</v>
      </c>
      <c r="B51" s="27">
        <v>5</v>
      </c>
      <c r="C51" s="28">
        <f>B51/B62</f>
        <v>3.2467532467532464E-2</v>
      </c>
    </row>
    <row r="52" spans="1:7" x14ac:dyDescent="0.25">
      <c r="A52" s="26" t="s">
        <v>84</v>
      </c>
      <c r="B52" s="27">
        <v>4</v>
      </c>
      <c r="C52" s="28">
        <v>0.03</v>
      </c>
    </row>
    <row r="53" spans="1:7" x14ac:dyDescent="0.25">
      <c r="A53" s="26" t="s">
        <v>85</v>
      </c>
      <c r="B53" s="27">
        <v>4</v>
      </c>
      <c r="C53" s="28">
        <v>0.03</v>
      </c>
    </row>
    <row r="54" spans="1:7" x14ac:dyDescent="0.25">
      <c r="A54" s="26" t="s">
        <v>86</v>
      </c>
      <c r="B54" s="27">
        <v>2</v>
      </c>
      <c r="C54" s="28">
        <v>0.01</v>
      </c>
    </row>
    <row r="55" spans="1:7" x14ac:dyDescent="0.25">
      <c r="A55" s="26" t="s">
        <v>87</v>
      </c>
      <c r="B55" s="27">
        <v>1</v>
      </c>
      <c r="C55" s="28">
        <f>B55/B62</f>
        <v>6.4935064935064939E-3</v>
      </c>
    </row>
    <row r="56" spans="1:7" x14ac:dyDescent="0.25">
      <c r="A56" s="26" t="s">
        <v>88</v>
      </c>
      <c r="B56" s="27">
        <v>1</v>
      </c>
      <c r="C56" s="28">
        <f>B56/B62</f>
        <v>6.4935064935064939E-3</v>
      </c>
    </row>
    <row r="57" spans="1:7" x14ac:dyDescent="0.25">
      <c r="A57" s="26" t="s">
        <v>89</v>
      </c>
      <c r="B57" s="27">
        <v>1</v>
      </c>
      <c r="C57" s="28">
        <f>B57/B62</f>
        <v>6.4935064935064939E-3</v>
      </c>
    </row>
    <row r="58" spans="1:7" x14ac:dyDescent="0.25">
      <c r="A58" s="26" t="s">
        <v>90</v>
      </c>
      <c r="B58" s="27">
        <v>2</v>
      </c>
      <c r="C58" s="28">
        <v>0.01</v>
      </c>
    </row>
    <row r="59" spans="1:7" x14ac:dyDescent="0.25">
      <c r="A59" s="26" t="s">
        <v>91</v>
      </c>
      <c r="B59" s="27">
        <v>5</v>
      </c>
      <c r="C59" s="28">
        <f>B59/B62</f>
        <v>3.2467532467532464E-2</v>
      </c>
    </row>
    <row r="60" spans="1:7" x14ac:dyDescent="0.25">
      <c r="A60" s="26" t="s">
        <v>92</v>
      </c>
      <c r="B60" s="27">
        <v>1</v>
      </c>
      <c r="C60" s="28">
        <f>B60/B62</f>
        <v>6.4935064935064939E-3</v>
      </c>
    </row>
    <row r="61" spans="1:7" x14ac:dyDescent="0.25">
      <c r="A61" s="26" t="s">
        <v>93</v>
      </c>
      <c r="B61" s="27">
        <v>4</v>
      </c>
      <c r="C61" s="28">
        <v>0.03</v>
      </c>
    </row>
    <row r="62" spans="1:7" ht="15.75" thickBot="1" x14ac:dyDescent="0.3">
      <c r="A62" s="35" t="s">
        <v>94</v>
      </c>
      <c r="B62" s="36">
        <v>154</v>
      </c>
      <c r="C62" s="37">
        <v>1</v>
      </c>
    </row>
    <row r="64" spans="1:7" ht="15.75" thickBot="1" x14ac:dyDescent="0.3">
      <c r="A64" s="38" t="s">
        <v>95</v>
      </c>
      <c r="B64" s="39" t="s">
        <v>21</v>
      </c>
      <c r="C64" s="40" t="s">
        <v>96</v>
      </c>
    </row>
    <row r="65" spans="1:3" ht="15.75" thickTop="1" x14ac:dyDescent="0.25">
      <c r="A65" s="26" t="s">
        <v>97</v>
      </c>
      <c r="B65" s="41">
        <v>2</v>
      </c>
      <c r="C65" s="42">
        <v>0</v>
      </c>
    </row>
    <row r="66" spans="1:3" x14ac:dyDescent="0.25">
      <c r="A66" s="26" t="s">
        <v>98</v>
      </c>
      <c r="B66" s="41">
        <v>36</v>
      </c>
      <c r="C66" s="42">
        <v>2.2235948116121063E-2</v>
      </c>
    </row>
    <row r="67" spans="1:3" x14ac:dyDescent="0.25">
      <c r="A67" s="26" t="s">
        <v>99</v>
      </c>
      <c r="B67" s="41">
        <v>38</v>
      </c>
      <c r="C67" s="42">
        <v>2.3471278567016678E-2</v>
      </c>
    </row>
    <row r="68" spans="1:3" x14ac:dyDescent="0.25">
      <c r="A68" s="26" t="s">
        <v>100</v>
      </c>
      <c r="B68" s="41">
        <v>45</v>
      </c>
      <c r="C68" s="42">
        <v>2.7794935145151328E-2</v>
      </c>
    </row>
    <row r="69" spans="1:3" ht="15.75" thickBot="1" x14ac:dyDescent="0.3">
      <c r="A69" s="26" t="s">
        <v>101</v>
      </c>
      <c r="B69" s="41">
        <v>25</v>
      </c>
      <c r="C69" s="43">
        <v>1.5441630636195183E-2</v>
      </c>
    </row>
    <row r="70" spans="1:3" ht="15.75" thickBot="1" x14ac:dyDescent="0.3">
      <c r="A70" s="44" t="s">
        <v>14</v>
      </c>
      <c r="B70" s="45">
        <v>146</v>
      </c>
      <c r="C70" s="46">
        <v>0.09</v>
      </c>
    </row>
    <row r="71" spans="1:3" x14ac:dyDescent="0.25">
      <c r="A71" s="12"/>
      <c r="B71" s="12"/>
      <c r="C71" s="12"/>
    </row>
    <row r="72" spans="1:3" x14ac:dyDescent="0.25">
      <c r="A72" s="47" t="s">
        <v>102</v>
      </c>
      <c r="B72" s="48">
        <v>1286</v>
      </c>
      <c r="C72" s="49">
        <v>0.7943174799258802</v>
      </c>
    </row>
    <row r="73" spans="1:3" x14ac:dyDescent="0.25">
      <c r="A73" s="50" t="s">
        <v>103</v>
      </c>
      <c r="B73" s="51">
        <v>10</v>
      </c>
      <c r="C73" s="52">
        <v>0.01</v>
      </c>
    </row>
    <row r="74" spans="1:3" ht="15.75" thickBot="1" x14ac:dyDescent="0.3">
      <c r="A74" s="53" t="s">
        <v>104</v>
      </c>
      <c r="B74" s="51">
        <v>145</v>
      </c>
      <c r="C74" s="54">
        <v>0.09</v>
      </c>
    </row>
    <row r="75" spans="1:3" x14ac:dyDescent="0.25">
      <c r="A75" s="55" t="s">
        <v>105</v>
      </c>
      <c r="B75" s="56">
        <v>1587</v>
      </c>
      <c r="C75" s="57">
        <v>0.98</v>
      </c>
    </row>
    <row r="76" spans="1:3" ht="15.75" thickBot="1" x14ac:dyDescent="0.3">
      <c r="A76" s="58" t="s">
        <v>106</v>
      </c>
      <c r="B76" s="59">
        <v>32</v>
      </c>
      <c r="C76" s="60">
        <v>1.9765287214329835E-2</v>
      </c>
    </row>
    <row r="77" spans="1:3" ht="15.75" thickBot="1" x14ac:dyDescent="0.3">
      <c r="A77" s="61" t="s">
        <v>81</v>
      </c>
      <c r="B77" s="62">
        <v>1619</v>
      </c>
      <c r="C77" s="46">
        <v>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7" workbookViewId="0">
      <selection activeCell="C27" sqref="C27"/>
    </sheetView>
  </sheetViews>
  <sheetFormatPr defaultColWidth="8.85546875" defaultRowHeight="15" x14ac:dyDescent="0.25"/>
  <cols>
    <col min="1" max="1" width="29" customWidth="1"/>
    <col min="5" max="5" width="35" customWidth="1"/>
    <col min="6" max="6" width="23" customWidth="1"/>
  </cols>
  <sheetData>
    <row r="1" spans="1:6" ht="15.75" x14ac:dyDescent="0.25">
      <c r="A1" s="63"/>
      <c r="B1" s="64" t="s">
        <v>107</v>
      </c>
      <c r="C1" s="65"/>
      <c r="E1" t="s">
        <v>154</v>
      </c>
      <c r="F1" t="s">
        <v>163</v>
      </c>
    </row>
    <row r="2" spans="1:6" x14ac:dyDescent="0.25">
      <c r="A2" s="66"/>
      <c r="B2" s="67"/>
      <c r="C2" s="68" t="s">
        <v>96</v>
      </c>
      <c r="E2" t="s">
        <v>155</v>
      </c>
      <c r="F2" s="93" t="s">
        <v>162</v>
      </c>
    </row>
    <row r="3" spans="1:6" x14ac:dyDescent="0.25">
      <c r="A3" s="69" t="s">
        <v>108</v>
      </c>
      <c r="B3" s="70" t="s">
        <v>109</v>
      </c>
      <c r="C3" s="71" t="s">
        <v>110</v>
      </c>
      <c r="E3" t="s">
        <v>157</v>
      </c>
      <c r="F3" t="s">
        <v>158</v>
      </c>
    </row>
    <row r="4" spans="1:6" x14ac:dyDescent="0.25">
      <c r="A4" s="72" t="s">
        <v>111</v>
      </c>
      <c r="B4" s="73">
        <v>115</v>
      </c>
      <c r="C4" s="74">
        <v>7.0999999999999994E-2</v>
      </c>
      <c r="E4" t="s">
        <v>159</v>
      </c>
      <c r="F4" t="s">
        <v>156</v>
      </c>
    </row>
    <row r="5" spans="1:6" x14ac:dyDescent="0.25">
      <c r="A5" s="72" t="s">
        <v>112</v>
      </c>
      <c r="B5" s="73">
        <v>83</v>
      </c>
      <c r="C5" s="74">
        <v>5.0999999999999997E-2</v>
      </c>
      <c r="E5" t="s">
        <v>160</v>
      </c>
      <c r="F5" t="s">
        <v>161</v>
      </c>
    </row>
    <row r="6" spans="1:6" x14ac:dyDescent="0.25">
      <c r="A6" s="72" t="s">
        <v>113</v>
      </c>
      <c r="B6" s="73">
        <v>58</v>
      </c>
      <c r="C6" s="74">
        <v>3.5999999999999997E-2</v>
      </c>
    </row>
    <row r="7" spans="1:6" x14ac:dyDescent="0.25">
      <c r="A7" s="72" t="s">
        <v>114</v>
      </c>
      <c r="B7" s="73">
        <v>42</v>
      </c>
      <c r="C7" s="74">
        <v>2.5999999999999999E-2</v>
      </c>
      <c r="E7" t="s">
        <v>164</v>
      </c>
    </row>
    <row r="8" spans="1:6" x14ac:dyDescent="0.25">
      <c r="A8" s="72" t="s">
        <v>115</v>
      </c>
      <c r="B8" s="73">
        <v>35</v>
      </c>
      <c r="C8" s="74">
        <v>2.1999999999999999E-2</v>
      </c>
    </row>
    <row r="9" spans="1:6" x14ac:dyDescent="0.25">
      <c r="A9" s="72" t="s">
        <v>116</v>
      </c>
      <c r="B9" s="73">
        <v>9</v>
      </c>
      <c r="C9" s="74">
        <v>6.0000000000000001E-3</v>
      </c>
    </row>
    <row r="10" spans="1:6" x14ac:dyDescent="0.25">
      <c r="A10" s="72" t="s">
        <v>117</v>
      </c>
      <c r="B10" s="73">
        <v>38</v>
      </c>
      <c r="C10" s="74">
        <v>2.3E-2</v>
      </c>
    </row>
    <row r="11" spans="1:6" x14ac:dyDescent="0.25">
      <c r="A11" s="72" t="s">
        <v>118</v>
      </c>
      <c r="B11" s="73">
        <v>21</v>
      </c>
      <c r="C11" s="74">
        <v>1.2999999999999999E-2</v>
      </c>
    </row>
    <row r="12" spans="1:6" x14ac:dyDescent="0.25">
      <c r="A12" s="72" t="s">
        <v>119</v>
      </c>
      <c r="B12" s="73">
        <v>13</v>
      </c>
      <c r="C12" s="74">
        <v>8.0000000000000002E-3</v>
      </c>
    </row>
    <row r="13" spans="1:6" x14ac:dyDescent="0.25">
      <c r="A13" s="72" t="s">
        <v>120</v>
      </c>
      <c r="B13" s="75">
        <v>7</v>
      </c>
      <c r="C13" s="74">
        <v>4.0000000000000001E-3</v>
      </c>
    </row>
    <row r="14" spans="1:6" x14ac:dyDescent="0.25">
      <c r="A14" s="72" t="s">
        <v>121</v>
      </c>
      <c r="B14" s="73">
        <v>7</v>
      </c>
      <c r="C14" s="74">
        <v>4.0000000000000001E-3</v>
      </c>
    </row>
    <row r="15" spans="1:6" x14ac:dyDescent="0.25">
      <c r="A15" s="72" t="s">
        <v>122</v>
      </c>
      <c r="B15" s="73">
        <v>4</v>
      </c>
      <c r="C15" s="74">
        <v>2E-3</v>
      </c>
    </row>
    <row r="16" spans="1:6" x14ac:dyDescent="0.25">
      <c r="A16" s="72" t="s">
        <v>123</v>
      </c>
      <c r="B16" s="73">
        <v>6</v>
      </c>
      <c r="C16" s="74">
        <v>4.0000000000000001E-3</v>
      </c>
    </row>
    <row r="17" spans="1:3" x14ac:dyDescent="0.25">
      <c r="A17" s="72" t="s">
        <v>124</v>
      </c>
      <c r="B17" s="73">
        <v>8</v>
      </c>
      <c r="C17" s="74">
        <v>5.0000000000000001E-3</v>
      </c>
    </row>
    <row r="18" spans="1:3" x14ac:dyDescent="0.25">
      <c r="A18" s="72" t="s">
        <v>125</v>
      </c>
      <c r="B18" s="75">
        <v>4</v>
      </c>
      <c r="C18" s="74">
        <v>4.0000000000000001E-3</v>
      </c>
    </row>
    <row r="19" spans="1:3" x14ac:dyDescent="0.25">
      <c r="A19" s="72" t="s">
        <v>126</v>
      </c>
      <c r="B19" s="73">
        <v>5</v>
      </c>
      <c r="C19" s="74">
        <v>3.0000000000000001E-3</v>
      </c>
    </row>
    <row r="20" spans="1:3" x14ac:dyDescent="0.25">
      <c r="A20" s="72" t="s">
        <v>127</v>
      </c>
      <c r="B20" s="73">
        <v>1</v>
      </c>
      <c r="C20" s="74">
        <v>1E-3</v>
      </c>
    </row>
    <row r="21" spans="1:3" x14ac:dyDescent="0.25">
      <c r="A21" s="72" t="s">
        <v>128</v>
      </c>
      <c r="B21" s="73">
        <v>3</v>
      </c>
      <c r="C21" s="74">
        <v>2E-3</v>
      </c>
    </row>
    <row r="22" spans="1:3" x14ac:dyDescent="0.25">
      <c r="A22" s="72" t="s">
        <v>129</v>
      </c>
      <c r="B22" s="73">
        <v>1</v>
      </c>
      <c r="C22" s="74">
        <v>1E-3</v>
      </c>
    </row>
    <row r="23" spans="1:3" x14ac:dyDescent="0.25">
      <c r="A23" s="72" t="s">
        <v>130</v>
      </c>
      <c r="B23" s="73"/>
      <c r="C23" s="74"/>
    </row>
    <row r="24" spans="1:3" x14ac:dyDescent="0.25">
      <c r="A24" s="72" t="s">
        <v>131</v>
      </c>
      <c r="B24" s="73">
        <v>131</v>
      </c>
      <c r="C24" s="74">
        <v>8.1000000000000003E-2</v>
      </c>
    </row>
    <row r="25" spans="1:3" x14ac:dyDescent="0.25">
      <c r="A25" s="72" t="s">
        <v>132</v>
      </c>
      <c r="B25" s="73">
        <v>30</v>
      </c>
      <c r="C25" s="74">
        <v>1.9E-2</v>
      </c>
    </row>
    <row r="26" spans="1:3" x14ac:dyDescent="0.25">
      <c r="A26" s="72" t="s">
        <v>133</v>
      </c>
      <c r="B26" s="73">
        <v>2</v>
      </c>
      <c r="C26" s="74">
        <v>1E-3</v>
      </c>
    </row>
    <row r="27" spans="1:3" x14ac:dyDescent="0.25">
      <c r="A27" s="76" t="s">
        <v>134</v>
      </c>
      <c r="B27" s="77">
        <v>623</v>
      </c>
      <c r="C27" s="68">
        <v>0.38729999999999998</v>
      </c>
    </row>
    <row r="28" spans="1:3" x14ac:dyDescent="0.25">
      <c r="A28" s="72"/>
      <c r="B28" s="78"/>
      <c r="C28" s="74"/>
    </row>
    <row r="29" spans="1:3" x14ac:dyDescent="0.25">
      <c r="A29" s="72" t="s">
        <v>135</v>
      </c>
      <c r="B29" s="73">
        <v>293</v>
      </c>
      <c r="C29" s="74">
        <v>0.18099999999999999</v>
      </c>
    </row>
    <row r="30" spans="1:3" x14ac:dyDescent="0.25">
      <c r="A30" s="72" t="s">
        <v>136</v>
      </c>
      <c r="B30" s="79">
        <v>11</v>
      </c>
      <c r="C30" s="80">
        <v>7.0000000000000001E-3</v>
      </c>
    </row>
    <row r="31" spans="1:3" x14ac:dyDescent="0.25">
      <c r="A31" s="76" t="s">
        <v>137</v>
      </c>
      <c r="B31" s="77">
        <v>304</v>
      </c>
      <c r="C31" s="68">
        <v>0.188</v>
      </c>
    </row>
    <row r="32" spans="1:3" x14ac:dyDescent="0.25">
      <c r="A32" s="72"/>
      <c r="B32" s="78"/>
      <c r="C32" s="74"/>
    </row>
    <row r="33" spans="1:3" x14ac:dyDescent="0.25">
      <c r="A33" s="72" t="s">
        <v>138</v>
      </c>
      <c r="B33" s="79">
        <v>29</v>
      </c>
      <c r="C33" s="80">
        <v>1.7999999999999999E-2</v>
      </c>
    </row>
    <row r="34" spans="1:3" x14ac:dyDescent="0.25">
      <c r="A34" s="76" t="s">
        <v>139</v>
      </c>
      <c r="B34" s="77">
        <v>29</v>
      </c>
      <c r="C34" s="68">
        <v>1.7999999999999999E-2</v>
      </c>
    </row>
    <row r="35" spans="1:3" x14ac:dyDescent="0.25">
      <c r="A35" s="72"/>
      <c r="B35" s="78"/>
      <c r="C35" s="74"/>
    </row>
    <row r="36" spans="1:3" x14ac:dyDescent="0.25">
      <c r="A36" s="72" t="s">
        <v>140</v>
      </c>
      <c r="B36" s="73">
        <v>18</v>
      </c>
      <c r="C36" s="74">
        <v>1.2E-2</v>
      </c>
    </row>
    <row r="37" spans="1:3" x14ac:dyDescent="0.25">
      <c r="A37" s="72" t="s">
        <v>141</v>
      </c>
      <c r="B37" s="73">
        <v>9</v>
      </c>
      <c r="C37" s="74">
        <v>5.0000000000000001E-3</v>
      </c>
    </row>
    <row r="38" spans="1:3" x14ac:dyDescent="0.25">
      <c r="A38" s="72" t="s">
        <v>142</v>
      </c>
      <c r="B38" s="73">
        <v>1</v>
      </c>
      <c r="C38" s="74">
        <v>1.2594458438287153E-3</v>
      </c>
    </row>
    <row r="39" spans="1:3" x14ac:dyDescent="0.25">
      <c r="A39" s="72" t="s">
        <v>143</v>
      </c>
      <c r="B39" s="73">
        <v>1</v>
      </c>
      <c r="C39" s="74">
        <v>1E-3</v>
      </c>
    </row>
    <row r="40" spans="1:3" x14ac:dyDescent="0.25">
      <c r="A40" s="72" t="s">
        <v>144</v>
      </c>
      <c r="B40" s="73">
        <v>0</v>
      </c>
      <c r="C40" s="74">
        <v>0</v>
      </c>
    </row>
    <row r="41" spans="1:3" x14ac:dyDescent="0.25">
      <c r="A41" s="72" t="s">
        <v>145</v>
      </c>
      <c r="B41" s="73">
        <v>0</v>
      </c>
      <c r="C41" s="74">
        <v>0</v>
      </c>
    </row>
    <row r="42" spans="1:3" x14ac:dyDescent="0.25">
      <c r="A42" s="72" t="s">
        <v>146</v>
      </c>
      <c r="B42" s="73">
        <v>1</v>
      </c>
      <c r="C42" s="74">
        <v>1.2594458438287153E-3</v>
      </c>
    </row>
    <row r="43" spans="1:3" x14ac:dyDescent="0.25">
      <c r="A43" s="72" t="s">
        <v>147</v>
      </c>
      <c r="B43" s="79">
        <v>40</v>
      </c>
      <c r="C43" s="80">
        <v>2.5000000000000001E-2</v>
      </c>
    </row>
    <row r="44" spans="1:3" x14ac:dyDescent="0.25">
      <c r="A44" s="76" t="s">
        <v>148</v>
      </c>
      <c r="B44" s="77">
        <v>70</v>
      </c>
      <c r="C44" s="68">
        <v>4.5999999999999999E-2</v>
      </c>
    </row>
    <row r="45" spans="1:3" x14ac:dyDescent="0.25">
      <c r="A45" s="72"/>
      <c r="B45" s="78"/>
      <c r="C45" s="74"/>
    </row>
    <row r="46" spans="1:3" x14ac:dyDescent="0.25">
      <c r="A46" s="72" t="s">
        <v>149</v>
      </c>
      <c r="B46" s="79">
        <v>61</v>
      </c>
      <c r="C46" s="80">
        <v>3.7999999999999999E-2</v>
      </c>
    </row>
    <row r="47" spans="1:3" x14ac:dyDescent="0.25">
      <c r="A47" s="76" t="s">
        <v>150</v>
      </c>
      <c r="B47" s="77">
        <v>61</v>
      </c>
      <c r="C47" s="68">
        <v>3.7999999999999999E-2</v>
      </c>
    </row>
    <row r="48" spans="1:3" ht="15.75" thickBot="1" x14ac:dyDescent="0.3">
      <c r="A48" s="81"/>
      <c r="B48" s="82"/>
      <c r="C48" s="83"/>
    </row>
    <row r="49" spans="1:3" ht="15.75" thickTop="1" x14ac:dyDescent="0.25">
      <c r="A49" s="84" t="s">
        <v>151</v>
      </c>
      <c r="B49" s="85">
        <v>1087</v>
      </c>
      <c r="C49" s="86">
        <v>1</v>
      </c>
    </row>
    <row r="50" spans="1:3" ht="29.25" customHeight="1" thickBot="1" x14ac:dyDescent="0.3">
      <c r="A50" s="87" t="s">
        <v>152</v>
      </c>
      <c r="B50" s="88"/>
      <c r="C50" s="89">
        <v>0.67</v>
      </c>
    </row>
    <row r="51" spans="1:3" ht="15.75" thickTop="1" x14ac:dyDescent="0.25">
      <c r="A51" s="72"/>
      <c r="B51" s="78"/>
      <c r="C51" s="74"/>
    </row>
    <row r="52" spans="1:3" ht="15.75" thickBot="1" x14ac:dyDescent="0.3">
      <c r="A52" s="90" t="s">
        <v>153</v>
      </c>
      <c r="B52" s="91">
        <v>532</v>
      </c>
      <c r="C52" s="92"/>
    </row>
    <row r="56" spans="1:3" x14ac:dyDescent="0.25">
      <c r="A56" t="s">
        <v>165</v>
      </c>
      <c r="B56" s="68">
        <v>0.38729999999999998</v>
      </c>
    </row>
    <row r="57" spans="1:3" x14ac:dyDescent="0.25">
      <c r="A57" t="s">
        <v>166</v>
      </c>
      <c r="B57" s="68">
        <v>0.188</v>
      </c>
    </row>
    <row r="58" spans="1:3" x14ac:dyDescent="0.25">
      <c r="A58" t="s">
        <v>167</v>
      </c>
      <c r="B58" s="68">
        <v>1.7999999999999999E-2</v>
      </c>
    </row>
    <row r="59" spans="1:3" x14ac:dyDescent="0.25">
      <c r="A59" t="s">
        <v>103</v>
      </c>
      <c r="B59" s="68">
        <v>4.5999999999999999E-2</v>
      </c>
    </row>
    <row r="60" spans="1:3" x14ac:dyDescent="0.25">
      <c r="A60" t="s">
        <v>168</v>
      </c>
      <c r="B60" s="68">
        <v>3.7999999999999999E-2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0"/>
  <sheetViews>
    <sheetView workbookViewId="0">
      <selection activeCell="AA6" sqref="AA6"/>
    </sheetView>
  </sheetViews>
  <sheetFormatPr defaultColWidth="8.85546875" defaultRowHeight="12.75" x14ac:dyDescent="0.2"/>
  <cols>
    <col min="1" max="1" width="31" style="94" customWidth="1"/>
    <col min="2" max="2" width="6.42578125" style="165" hidden="1" customWidth="1"/>
    <col min="3" max="3" width="9.28515625" style="166" hidden="1" customWidth="1"/>
    <col min="4" max="4" width="6.42578125" style="165" hidden="1" customWidth="1"/>
    <col min="5" max="5" width="9.42578125" style="166" hidden="1" customWidth="1"/>
    <col min="6" max="6" width="12.42578125" style="165" hidden="1" customWidth="1"/>
    <col min="7" max="7" width="4.42578125" style="166" hidden="1" customWidth="1"/>
    <col min="8" max="8" width="6.42578125" style="165" hidden="1" customWidth="1"/>
    <col min="9" max="9" width="9.42578125" style="166" hidden="1" customWidth="1"/>
    <col min="10" max="10" width="6.42578125" style="165" hidden="1" customWidth="1"/>
    <col min="11" max="11" width="9.28515625" style="166" hidden="1" customWidth="1"/>
    <col min="12" max="12" width="6" style="165" hidden="1" customWidth="1"/>
    <col min="13" max="13" width="7.7109375" style="166" hidden="1" customWidth="1"/>
    <col min="14" max="14" width="6" style="165" hidden="1" customWidth="1"/>
    <col min="15" max="15" width="7.42578125" style="166" hidden="1" customWidth="1"/>
    <col min="16" max="16" width="6" style="165" hidden="1" customWidth="1"/>
    <col min="17" max="17" width="8.28515625" style="166" hidden="1" customWidth="1"/>
    <col min="18" max="18" width="6" style="165" hidden="1" customWidth="1"/>
    <col min="19" max="19" width="8.42578125" style="166" hidden="1" customWidth="1"/>
    <col min="20" max="20" width="6.140625" style="94" customWidth="1"/>
    <col min="21" max="21" width="8.7109375" style="94" customWidth="1"/>
    <col min="22" max="22" width="8" style="94" customWidth="1"/>
    <col min="23" max="23" width="11.7109375" style="94" customWidth="1"/>
    <col min="24" max="24" width="9.85546875" style="98" customWidth="1"/>
    <col min="25" max="25" width="8.7109375" style="94" customWidth="1"/>
    <col min="26" max="26" width="8.7109375" style="99" customWidth="1"/>
    <col min="27" max="27" width="8.7109375" style="94" customWidth="1"/>
    <col min="28" max="31" width="0" style="94" hidden="1" customWidth="1"/>
    <col min="32" max="37" width="8.85546875" style="94"/>
    <col min="38" max="38" width="0" style="94" hidden="1" customWidth="1"/>
    <col min="39" max="39" width="9" style="94" hidden="1" customWidth="1"/>
    <col min="40" max="40" width="0" style="94" hidden="1" customWidth="1"/>
    <col min="41" max="41" width="12.42578125" style="94" customWidth="1"/>
    <col min="42" max="43" width="8.85546875" style="94"/>
    <col min="44" max="44" width="8.7109375" style="94" customWidth="1"/>
    <col min="45" max="47" width="8.85546875" style="94"/>
    <col min="48" max="48" width="15.42578125" style="94" customWidth="1"/>
    <col min="49" max="16384" width="8.85546875" style="94"/>
  </cols>
  <sheetData>
    <row r="1" spans="1:43" ht="15.75" x14ac:dyDescent="0.25">
      <c r="A1" s="215" t="s">
        <v>192</v>
      </c>
      <c r="B1" s="215"/>
      <c r="C1" s="215"/>
      <c r="D1" s="215"/>
      <c r="E1" s="215"/>
      <c r="F1" s="215"/>
      <c r="G1" s="215"/>
      <c r="H1" s="215"/>
      <c r="I1" s="215"/>
      <c r="J1" s="215"/>
      <c r="K1" s="215"/>
      <c r="L1" s="215"/>
      <c r="M1" s="215"/>
      <c r="N1" s="215"/>
      <c r="O1" s="215"/>
      <c r="P1" s="215"/>
      <c r="Q1" s="215"/>
      <c r="R1" s="215"/>
      <c r="S1" s="215"/>
      <c r="T1" s="215"/>
      <c r="U1" s="215"/>
      <c r="V1" s="215"/>
      <c r="W1" s="215"/>
      <c r="X1" s="216"/>
      <c r="Y1" s="216"/>
      <c r="Z1" s="216"/>
      <c r="AA1" s="216"/>
      <c r="AB1" s="217"/>
      <c r="AC1" s="217"/>
      <c r="AD1" s="217"/>
      <c r="AE1" s="217"/>
      <c r="AF1" s="217"/>
      <c r="AG1" s="217"/>
      <c r="AH1" s="168"/>
      <c r="AI1" s="168"/>
    </row>
    <row r="2" spans="1:43" ht="15.75" x14ac:dyDescent="0.25">
      <c r="A2" s="95"/>
      <c r="B2" s="96"/>
      <c r="C2" s="97"/>
      <c r="D2" s="96"/>
      <c r="E2" s="97"/>
      <c r="F2" s="96"/>
      <c r="G2" s="97"/>
      <c r="H2" s="96"/>
      <c r="I2" s="97"/>
      <c r="J2" s="96"/>
      <c r="K2" s="97"/>
      <c r="L2" s="96"/>
      <c r="M2" s="97"/>
      <c r="N2" s="96"/>
      <c r="O2" s="97"/>
      <c r="P2" s="96"/>
      <c r="Q2" s="97"/>
      <c r="R2" s="96"/>
      <c r="S2" s="97"/>
    </row>
    <row r="3" spans="1:43" ht="15" x14ac:dyDescent="0.2">
      <c r="A3" s="218" t="s">
        <v>193</v>
      </c>
      <c r="B3" s="218"/>
      <c r="C3" s="218"/>
      <c r="D3" s="218"/>
      <c r="E3" s="218"/>
      <c r="F3" s="218"/>
      <c r="G3" s="218"/>
      <c r="H3" s="218"/>
      <c r="I3" s="218"/>
      <c r="J3" s="218"/>
      <c r="K3" s="218"/>
      <c r="L3" s="218"/>
      <c r="M3" s="218"/>
      <c r="N3" s="218"/>
      <c r="O3" s="218"/>
      <c r="P3" s="218"/>
      <c r="Q3" s="218"/>
      <c r="R3" s="218"/>
      <c r="S3" s="218"/>
      <c r="T3" s="218"/>
      <c r="U3" s="218"/>
      <c r="V3" s="218"/>
      <c r="W3" s="218"/>
      <c r="X3" s="219"/>
      <c r="Y3" s="219"/>
      <c r="Z3" s="219"/>
      <c r="AA3" s="219"/>
      <c r="AB3" s="219"/>
      <c r="AC3" s="219"/>
      <c r="AD3" s="219"/>
      <c r="AE3" s="219"/>
      <c r="AF3" s="219"/>
      <c r="AG3" s="219"/>
      <c r="AH3" s="169"/>
      <c r="AI3" s="169"/>
    </row>
    <row r="4" spans="1:43" ht="58.5" customHeight="1" x14ac:dyDescent="0.2">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169"/>
      <c r="AI4" s="169"/>
    </row>
    <row r="5" spans="1:43" ht="15" x14ac:dyDescent="0.2">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row>
    <row r="6" spans="1:43" ht="15" x14ac:dyDescent="0.2">
      <c r="A6" s="169"/>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t="s">
        <v>194</v>
      </c>
      <c r="AC6" s="169" t="s">
        <v>194</v>
      </c>
      <c r="AD6" s="169" t="s">
        <v>194</v>
      </c>
      <c r="AE6" s="169" t="s">
        <v>194</v>
      </c>
      <c r="AF6" s="169"/>
      <c r="AG6" s="169"/>
      <c r="AH6" s="169"/>
      <c r="AI6" s="169"/>
    </row>
    <row r="7" spans="1:43" ht="16.5" thickBot="1" x14ac:dyDescent="0.3">
      <c r="A7" s="95"/>
      <c r="B7" s="96"/>
      <c r="C7" s="97"/>
      <c r="D7" s="96"/>
      <c r="E7" s="97"/>
      <c r="F7" s="96"/>
      <c r="G7" s="97"/>
      <c r="H7" s="96"/>
      <c r="I7" s="97"/>
      <c r="J7" s="96"/>
      <c r="K7" s="97"/>
      <c r="L7" s="96"/>
      <c r="M7" s="97"/>
      <c r="N7" s="96"/>
      <c r="O7" s="97"/>
      <c r="P7" s="96"/>
      <c r="Q7" s="97"/>
      <c r="R7" s="96"/>
      <c r="S7" s="97"/>
    </row>
    <row r="8" spans="1:43" ht="16.5" thickBot="1" x14ac:dyDescent="0.3">
      <c r="A8" s="100"/>
      <c r="B8" s="101" t="s">
        <v>169</v>
      </c>
      <c r="C8" s="102"/>
      <c r="D8" s="101" t="s">
        <v>170</v>
      </c>
      <c r="E8" s="102"/>
      <c r="F8" s="101" t="s">
        <v>171</v>
      </c>
      <c r="G8" s="102"/>
      <c r="H8" s="101" t="s">
        <v>172</v>
      </c>
      <c r="I8" s="102"/>
      <c r="J8" s="220" t="s">
        <v>173</v>
      </c>
      <c r="K8" s="221"/>
      <c r="L8" s="220" t="s">
        <v>174</v>
      </c>
      <c r="M8" s="221"/>
      <c r="N8" s="220" t="s">
        <v>175</v>
      </c>
      <c r="O8" s="221"/>
      <c r="P8" s="220" t="s">
        <v>176</v>
      </c>
      <c r="Q8" s="221"/>
      <c r="R8" s="220" t="s">
        <v>177</v>
      </c>
      <c r="S8" s="222"/>
      <c r="T8" s="220" t="s">
        <v>178</v>
      </c>
      <c r="U8" s="222"/>
      <c r="V8" s="220" t="s">
        <v>179</v>
      </c>
      <c r="W8" s="222"/>
      <c r="X8" s="220" t="s">
        <v>180</v>
      </c>
      <c r="Y8" s="222"/>
      <c r="Z8" s="223" t="s">
        <v>181</v>
      </c>
      <c r="AA8" s="224"/>
      <c r="AF8" s="223" t="s">
        <v>182</v>
      </c>
      <c r="AG8" s="224"/>
      <c r="AH8" s="223" t="s">
        <v>107</v>
      </c>
      <c r="AI8" s="224"/>
    </row>
    <row r="9" spans="1:43" ht="15" x14ac:dyDescent="0.25">
      <c r="A9" s="103"/>
      <c r="B9" s="104"/>
      <c r="C9" s="105" t="s">
        <v>96</v>
      </c>
      <c r="D9" s="104"/>
      <c r="E9" s="105" t="s">
        <v>96</v>
      </c>
      <c r="F9" s="104"/>
      <c r="G9" s="105" t="s">
        <v>96</v>
      </c>
      <c r="H9" s="104"/>
      <c r="I9" s="105" t="s">
        <v>96</v>
      </c>
      <c r="J9" s="225" t="s">
        <v>96</v>
      </c>
      <c r="K9" s="226"/>
      <c r="L9" s="225" t="s">
        <v>96</v>
      </c>
      <c r="M9" s="226"/>
      <c r="N9" s="225" t="s">
        <v>96</v>
      </c>
      <c r="O9" s="226"/>
      <c r="P9" s="225" t="s">
        <v>96</v>
      </c>
      <c r="Q9" s="226"/>
      <c r="R9" s="225" t="s">
        <v>96</v>
      </c>
      <c r="S9" s="227"/>
      <c r="T9" s="225" t="s">
        <v>96</v>
      </c>
      <c r="U9" s="227"/>
      <c r="V9" s="225" t="s">
        <v>96</v>
      </c>
      <c r="W9" s="227"/>
      <c r="X9" s="225" t="s">
        <v>96</v>
      </c>
      <c r="Y9" s="227"/>
      <c r="Z9" s="225" t="s">
        <v>96</v>
      </c>
      <c r="AA9" s="227"/>
      <c r="AF9" s="225" t="s">
        <v>96</v>
      </c>
      <c r="AG9" s="227"/>
      <c r="AH9" s="225" t="s">
        <v>96</v>
      </c>
      <c r="AI9" s="227"/>
      <c r="AN9" s="106"/>
    </row>
    <row r="10" spans="1:43" ht="15.75" thickBot="1" x14ac:dyDescent="0.3">
      <c r="A10" s="107" t="s">
        <v>108</v>
      </c>
      <c r="B10" s="108" t="s">
        <v>109</v>
      </c>
      <c r="C10" s="109" t="s">
        <v>110</v>
      </c>
      <c r="D10" s="108" t="s">
        <v>109</v>
      </c>
      <c r="E10" s="109" t="s">
        <v>110</v>
      </c>
      <c r="F10" s="108" t="s">
        <v>109</v>
      </c>
      <c r="G10" s="109" t="s">
        <v>110</v>
      </c>
      <c r="H10" s="108" t="s">
        <v>109</v>
      </c>
      <c r="I10" s="109" t="s">
        <v>110</v>
      </c>
      <c r="J10" s="228" t="s">
        <v>183</v>
      </c>
      <c r="K10" s="229"/>
      <c r="L10" s="228" t="s">
        <v>183</v>
      </c>
      <c r="M10" s="229"/>
      <c r="N10" s="228" t="s">
        <v>183</v>
      </c>
      <c r="O10" s="229"/>
      <c r="P10" s="228" t="s">
        <v>183</v>
      </c>
      <c r="Q10" s="229"/>
      <c r="R10" s="228" t="s">
        <v>183</v>
      </c>
      <c r="S10" s="230"/>
      <c r="T10" s="228" t="s">
        <v>183</v>
      </c>
      <c r="U10" s="230"/>
      <c r="V10" s="228" t="s">
        <v>183</v>
      </c>
      <c r="W10" s="230"/>
      <c r="X10" s="228" t="s">
        <v>183</v>
      </c>
      <c r="Y10" s="230"/>
      <c r="Z10" s="228" t="s">
        <v>183</v>
      </c>
      <c r="AA10" s="231"/>
      <c r="AF10" s="228" t="s">
        <v>183</v>
      </c>
      <c r="AG10" s="231"/>
      <c r="AH10" s="228" t="s">
        <v>183</v>
      </c>
      <c r="AI10" s="231"/>
      <c r="AN10" s="106"/>
    </row>
    <row r="11" spans="1:43" ht="15" x14ac:dyDescent="0.25">
      <c r="A11" s="110" t="s">
        <v>111</v>
      </c>
      <c r="B11" s="30">
        <v>129</v>
      </c>
      <c r="C11" s="111">
        <f t="shared" ref="C11:C25" si="0">B11/B$56</f>
        <v>0.16246851385390429</v>
      </c>
      <c r="D11" s="30">
        <v>126</v>
      </c>
      <c r="E11" s="111">
        <f t="shared" ref="E11:E25" si="1">D11/D$56</f>
        <v>0.14893617021276595</v>
      </c>
      <c r="F11" s="30">
        <v>142</v>
      </c>
      <c r="G11" s="111">
        <f t="shared" ref="G11:G25" si="2">F11/F$56</f>
        <v>0.15519125683060109</v>
      </c>
      <c r="H11" s="30">
        <v>153</v>
      </c>
      <c r="I11" s="111">
        <f t="shared" ref="I11:I25" si="3">H11/H$56</f>
        <v>0.15644171779141106</v>
      </c>
      <c r="J11" s="30">
        <v>143</v>
      </c>
      <c r="K11" s="111">
        <f t="shared" ref="K11:K25" si="4">J11/J$56</f>
        <v>0.16608594657375145</v>
      </c>
      <c r="L11" s="30">
        <v>157</v>
      </c>
      <c r="M11" s="111">
        <f t="shared" ref="M11:M25" si="5">L11/L$56</f>
        <v>0.17720090293453725</v>
      </c>
      <c r="N11" s="112">
        <v>165</v>
      </c>
      <c r="O11" s="111">
        <f t="shared" ref="O11:O34" si="6">N11/N$56</f>
        <v>0.18477043673012317</v>
      </c>
      <c r="P11" s="112">
        <v>152</v>
      </c>
      <c r="Q11" s="111">
        <f t="shared" ref="Q11:Q34" si="7">P11/P$56</f>
        <v>0.16814159292035399</v>
      </c>
      <c r="R11" s="112">
        <v>153</v>
      </c>
      <c r="S11" s="111">
        <f t="shared" ref="S11:S34" si="8">R11/R$56</f>
        <v>0.17171717171717171</v>
      </c>
      <c r="T11" s="112">
        <v>143</v>
      </c>
      <c r="U11" s="111">
        <f t="shared" ref="U11:U34" si="9">T11/T$56</f>
        <v>0.15906562847608455</v>
      </c>
      <c r="V11" s="112">
        <v>149</v>
      </c>
      <c r="W11" s="111">
        <f t="shared" ref="W11:W34" si="10">V11/V$56</f>
        <v>0.13607305936073058</v>
      </c>
      <c r="X11" s="113">
        <v>137</v>
      </c>
      <c r="Y11" s="111">
        <f>X11/X$56</f>
        <v>0.12431941923774954</v>
      </c>
      <c r="Z11" s="114">
        <v>132</v>
      </c>
      <c r="AA11" s="115">
        <f>Z11/Z$56</f>
        <v>0.11775200713648529</v>
      </c>
      <c r="AF11" s="114">
        <v>127</v>
      </c>
      <c r="AG11" s="115">
        <f>AF11/AF$56</f>
        <v>0.11503623188405797</v>
      </c>
      <c r="AH11" s="73">
        <v>115</v>
      </c>
      <c r="AI11" s="170">
        <v>7.0999999999999994E-2</v>
      </c>
      <c r="AN11" s="106"/>
      <c r="AO11" s="94" t="s">
        <v>184</v>
      </c>
      <c r="AP11" s="94">
        <v>662</v>
      </c>
      <c r="AQ11" s="116">
        <v>0.59963768115942029</v>
      </c>
    </row>
    <row r="12" spans="1:43" ht="15" x14ac:dyDescent="0.25">
      <c r="A12" s="110" t="s">
        <v>112</v>
      </c>
      <c r="B12" s="30">
        <v>77</v>
      </c>
      <c r="C12" s="111">
        <f t="shared" si="0"/>
        <v>9.697732997481108E-2</v>
      </c>
      <c r="D12" s="30">
        <v>88</v>
      </c>
      <c r="E12" s="111">
        <f t="shared" si="1"/>
        <v>0.10401891252955082</v>
      </c>
      <c r="F12" s="30">
        <v>100</v>
      </c>
      <c r="G12" s="111">
        <f t="shared" si="2"/>
        <v>0.10928961748633879</v>
      </c>
      <c r="H12" s="30">
        <v>100</v>
      </c>
      <c r="I12" s="111">
        <f t="shared" si="3"/>
        <v>0.10224948875255624</v>
      </c>
      <c r="J12" s="30">
        <v>101</v>
      </c>
      <c r="K12" s="111">
        <f t="shared" si="4"/>
        <v>0.1173054587688734</v>
      </c>
      <c r="L12" s="30">
        <v>103</v>
      </c>
      <c r="M12" s="111">
        <f t="shared" si="5"/>
        <v>0.1162528216704289</v>
      </c>
      <c r="N12" s="112">
        <v>94</v>
      </c>
      <c r="O12" s="111">
        <f t="shared" si="6"/>
        <v>0.10526315789473684</v>
      </c>
      <c r="P12" s="112">
        <v>79</v>
      </c>
      <c r="Q12" s="111">
        <f t="shared" si="7"/>
        <v>8.7389380530973448E-2</v>
      </c>
      <c r="R12" s="112">
        <v>91</v>
      </c>
      <c r="S12" s="111">
        <f t="shared" si="8"/>
        <v>0.10213243546576879</v>
      </c>
      <c r="T12" s="112">
        <v>93</v>
      </c>
      <c r="U12" s="111">
        <f t="shared" si="9"/>
        <v>0.10344827586206896</v>
      </c>
      <c r="V12" s="112">
        <v>104</v>
      </c>
      <c r="W12" s="111">
        <f t="shared" si="10"/>
        <v>9.4977168949771693E-2</v>
      </c>
      <c r="X12" s="113">
        <v>94</v>
      </c>
      <c r="Y12" s="111">
        <f t="shared" ref="Y12:Y34" si="11">X12/X$56</f>
        <v>8.5299455535390201E-2</v>
      </c>
      <c r="Z12" s="114">
        <v>85</v>
      </c>
      <c r="AA12" s="111">
        <f t="shared" ref="AA12:AA34" si="12">Z12/Z$56</f>
        <v>7.5825156110615521E-2</v>
      </c>
      <c r="AF12" s="114">
        <v>86</v>
      </c>
      <c r="AG12" s="111">
        <f t="shared" ref="AG12:AG34" si="13">AF12/AF$56</f>
        <v>7.789855072463768E-2</v>
      </c>
      <c r="AH12" s="73">
        <v>83</v>
      </c>
      <c r="AI12" s="170">
        <v>5.0999999999999997E-2</v>
      </c>
      <c r="AN12" s="106"/>
      <c r="AO12" s="94" t="s">
        <v>185</v>
      </c>
      <c r="AP12" s="94">
        <v>313</v>
      </c>
      <c r="AQ12" s="116">
        <v>0.28351449275362317</v>
      </c>
    </row>
    <row r="13" spans="1:43" ht="15" x14ac:dyDescent="0.25">
      <c r="A13" s="110" t="s">
        <v>113</v>
      </c>
      <c r="B13" s="30">
        <v>44</v>
      </c>
      <c r="C13" s="111">
        <f t="shared" si="0"/>
        <v>5.5415617128463476E-2</v>
      </c>
      <c r="D13" s="30">
        <v>51</v>
      </c>
      <c r="E13" s="111">
        <f t="shared" si="1"/>
        <v>6.0283687943262408E-2</v>
      </c>
      <c r="F13" s="30">
        <v>63</v>
      </c>
      <c r="G13" s="111">
        <f t="shared" si="2"/>
        <v>6.8852459016393447E-2</v>
      </c>
      <c r="H13" s="30">
        <v>61</v>
      </c>
      <c r="I13" s="111">
        <f t="shared" si="3"/>
        <v>6.2372188139059308E-2</v>
      </c>
      <c r="J13" s="30">
        <v>73</v>
      </c>
      <c r="K13" s="111">
        <f t="shared" si="4"/>
        <v>8.4785133565621368E-2</v>
      </c>
      <c r="L13" s="30">
        <v>63</v>
      </c>
      <c r="M13" s="111">
        <f t="shared" si="5"/>
        <v>7.1106094808126408E-2</v>
      </c>
      <c r="N13" s="112">
        <v>68</v>
      </c>
      <c r="O13" s="111">
        <f t="shared" si="6"/>
        <v>7.6147816349384098E-2</v>
      </c>
      <c r="P13" s="112">
        <v>76</v>
      </c>
      <c r="Q13" s="111">
        <f t="shared" si="7"/>
        <v>8.4070796460176997E-2</v>
      </c>
      <c r="R13" s="112">
        <v>73</v>
      </c>
      <c r="S13" s="111">
        <f t="shared" si="8"/>
        <v>8.1930415263748599E-2</v>
      </c>
      <c r="T13" s="112">
        <v>81</v>
      </c>
      <c r="U13" s="111">
        <f t="shared" si="9"/>
        <v>9.0100111234705224E-2</v>
      </c>
      <c r="V13" s="112">
        <v>76</v>
      </c>
      <c r="W13" s="111">
        <f t="shared" si="10"/>
        <v>6.9406392694063929E-2</v>
      </c>
      <c r="X13" s="113">
        <v>70</v>
      </c>
      <c r="Y13" s="111">
        <f t="shared" si="11"/>
        <v>6.3520871143375679E-2</v>
      </c>
      <c r="Z13" s="114">
        <v>79</v>
      </c>
      <c r="AA13" s="111">
        <f t="shared" si="12"/>
        <v>7.0472792149866195E-2</v>
      </c>
      <c r="AF13" s="114">
        <v>68</v>
      </c>
      <c r="AG13" s="111">
        <f t="shared" si="13"/>
        <v>6.1594202898550728E-2</v>
      </c>
      <c r="AH13" s="73">
        <v>58</v>
      </c>
      <c r="AI13" s="170">
        <v>3.5999999999999997E-2</v>
      </c>
      <c r="AN13" s="106"/>
      <c r="AO13" s="94" t="s">
        <v>138</v>
      </c>
      <c r="AP13" s="94">
        <v>20</v>
      </c>
      <c r="AQ13" s="116">
        <v>1.8115942028985508E-2</v>
      </c>
    </row>
    <row r="14" spans="1:43" ht="15" x14ac:dyDescent="0.25">
      <c r="A14" s="110" t="s">
        <v>114</v>
      </c>
      <c r="B14" s="30">
        <v>60</v>
      </c>
      <c r="C14" s="111">
        <f t="shared" si="0"/>
        <v>7.5566750629722929E-2</v>
      </c>
      <c r="D14" s="30">
        <v>56</v>
      </c>
      <c r="E14" s="111">
        <f t="shared" si="1"/>
        <v>6.6193853427895979E-2</v>
      </c>
      <c r="F14" s="30">
        <v>49</v>
      </c>
      <c r="G14" s="111">
        <f t="shared" si="2"/>
        <v>5.3551912568306013E-2</v>
      </c>
      <c r="H14" s="30">
        <v>44</v>
      </c>
      <c r="I14" s="111">
        <f t="shared" si="3"/>
        <v>4.4989775051124746E-2</v>
      </c>
      <c r="J14" s="30">
        <v>45</v>
      </c>
      <c r="K14" s="111">
        <f t="shared" si="4"/>
        <v>5.2264808362369339E-2</v>
      </c>
      <c r="L14" s="30">
        <v>53</v>
      </c>
      <c r="M14" s="111">
        <f t="shared" si="5"/>
        <v>5.9819413092550788E-2</v>
      </c>
      <c r="N14" s="112">
        <v>60</v>
      </c>
      <c r="O14" s="111">
        <f t="shared" si="6"/>
        <v>6.7189249720044794E-2</v>
      </c>
      <c r="P14" s="112">
        <v>64</v>
      </c>
      <c r="Q14" s="111">
        <f t="shared" si="7"/>
        <v>7.0796460176991149E-2</v>
      </c>
      <c r="R14" s="112">
        <v>66</v>
      </c>
      <c r="S14" s="111">
        <f t="shared" si="8"/>
        <v>7.407407407407407E-2</v>
      </c>
      <c r="T14" s="112">
        <v>58</v>
      </c>
      <c r="U14" s="111">
        <f t="shared" si="9"/>
        <v>6.4516129032258063E-2</v>
      </c>
      <c r="V14" s="112">
        <v>52</v>
      </c>
      <c r="W14" s="111">
        <f t="shared" si="10"/>
        <v>4.7488584474885846E-2</v>
      </c>
      <c r="X14" s="113">
        <v>52</v>
      </c>
      <c r="Y14" s="111">
        <f t="shared" si="11"/>
        <v>4.7186932849364795E-2</v>
      </c>
      <c r="Z14" s="114">
        <v>38</v>
      </c>
      <c r="AA14" s="111">
        <f t="shared" si="12"/>
        <v>3.3898305084745763E-2</v>
      </c>
      <c r="AF14" s="114">
        <v>50</v>
      </c>
      <c r="AG14" s="111">
        <f t="shared" si="13"/>
        <v>4.5289855072463768E-2</v>
      </c>
      <c r="AH14" s="73">
        <v>42</v>
      </c>
      <c r="AI14" s="170">
        <v>2.5999999999999999E-2</v>
      </c>
      <c r="AN14" s="106"/>
      <c r="AO14" s="94" t="s">
        <v>186</v>
      </c>
      <c r="AP14" s="94">
        <v>59</v>
      </c>
      <c r="AQ14" s="116">
        <v>5.3442028985507248E-2</v>
      </c>
    </row>
    <row r="15" spans="1:43" ht="15" x14ac:dyDescent="0.25">
      <c r="A15" s="110" t="s">
        <v>115</v>
      </c>
      <c r="B15" s="30">
        <v>29</v>
      </c>
      <c r="C15" s="111">
        <f t="shared" si="0"/>
        <v>3.6523929471032744E-2</v>
      </c>
      <c r="D15" s="30">
        <v>36</v>
      </c>
      <c r="E15" s="111">
        <f t="shared" si="1"/>
        <v>4.2553191489361701E-2</v>
      </c>
      <c r="F15" s="30">
        <v>36</v>
      </c>
      <c r="G15" s="111">
        <f t="shared" si="2"/>
        <v>3.9344262295081971E-2</v>
      </c>
      <c r="H15" s="30">
        <v>30</v>
      </c>
      <c r="I15" s="111">
        <f t="shared" si="3"/>
        <v>3.0674846625766871E-2</v>
      </c>
      <c r="J15" s="30">
        <v>38</v>
      </c>
      <c r="K15" s="111">
        <f t="shared" si="4"/>
        <v>4.4134727061556328E-2</v>
      </c>
      <c r="L15" s="30">
        <v>44</v>
      </c>
      <c r="M15" s="111">
        <f t="shared" si="5"/>
        <v>4.9661399548532728E-2</v>
      </c>
      <c r="N15" s="112">
        <v>33</v>
      </c>
      <c r="O15" s="111">
        <f t="shared" si="6"/>
        <v>3.6954087346024636E-2</v>
      </c>
      <c r="P15" s="112">
        <v>28</v>
      </c>
      <c r="Q15" s="111">
        <f t="shared" si="7"/>
        <v>3.0973451327433628E-2</v>
      </c>
      <c r="R15" s="112">
        <v>30</v>
      </c>
      <c r="S15" s="111">
        <f t="shared" si="8"/>
        <v>3.3670033670033669E-2</v>
      </c>
      <c r="T15" s="112">
        <v>36</v>
      </c>
      <c r="U15" s="111">
        <f t="shared" si="9"/>
        <v>4.0044493882091213E-2</v>
      </c>
      <c r="V15" s="112">
        <v>37</v>
      </c>
      <c r="W15" s="111">
        <f t="shared" si="10"/>
        <v>3.3789954337899546E-2</v>
      </c>
      <c r="X15" s="113">
        <v>34</v>
      </c>
      <c r="Y15" s="111">
        <f t="shared" si="11"/>
        <v>3.0852994555353903E-2</v>
      </c>
      <c r="Z15" s="114">
        <v>43</v>
      </c>
      <c r="AA15" s="111">
        <f t="shared" si="12"/>
        <v>3.8358608385370203E-2</v>
      </c>
      <c r="AF15" s="114">
        <v>37</v>
      </c>
      <c r="AG15" s="111">
        <f t="shared" si="13"/>
        <v>3.3514492753623192E-2</v>
      </c>
      <c r="AH15" s="73">
        <v>35</v>
      </c>
      <c r="AI15" s="170">
        <v>2.1999999999999999E-2</v>
      </c>
      <c r="AN15" s="106"/>
      <c r="AO15" s="94" t="s">
        <v>187</v>
      </c>
      <c r="AP15" s="94">
        <v>50</v>
      </c>
      <c r="AQ15" s="116">
        <v>4.5289855072463768E-2</v>
      </c>
    </row>
    <row r="16" spans="1:43" ht="15" x14ac:dyDescent="0.25">
      <c r="A16" s="110" t="s">
        <v>116</v>
      </c>
      <c r="B16" s="30">
        <v>12</v>
      </c>
      <c r="C16" s="111">
        <f t="shared" si="0"/>
        <v>1.5113350125944584E-2</v>
      </c>
      <c r="D16" s="30">
        <v>12</v>
      </c>
      <c r="E16" s="111">
        <f t="shared" si="1"/>
        <v>1.4184397163120567E-2</v>
      </c>
      <c r="F16" s="30">
        <v>15</v>
      </c>
      <c r="G16" s="111">
        <f t="shared" si="2"/>
        <v>1.6393442622950821E-2</v>
      </c>
      <c r="H16" s="30">
        <v>15</v>
      </c>
      <c r="I16" s="111">
        <f t="shared" si="3"/>
        <v>1.5337423312883436E-2</v>
      </c>
      <c r="J16" s="30">
        <v>18</v>
      </c>
      <c r="K16" s="111">
        <f t="shared" si="4"/>
        <v>2.0905923344947737E-2</v>
      </c>
      <c r="L16" s="30">
        <v>20</v>
      </c>
      <c r="M16" s="111">
        <f t="shared" si="5"/>
        <v>2.2573363431151242E-2</v>
      </c>
      <c r="N16" s="112">
        <v>21</v>
      </c>
      <c r="O16" s="111">
        <f t="shared" si="6"/>
        <v>2.3516237402015677E-2</v>
      </c>
      <c r="P16" s="112">
        <v>24</v>
      </c>
      <c r="Q16" s="111">
        <f t="shared" si="7"/>
        <v>2.6548672566371681E-2</v>
      </c>
      <c r="R16" s="112">
        <v>21</v>
      </c>
      <c r="S16" s="111">
        <f t="shared" si="8"/>
        <v>2.3569023569023569E-2</v>
      </c>
      <c r="T16" s="112">
        <v>27</v>
      </c>
      <c r="U16" s="111">
        <f t="shared" si="9"/>
        <v>3.0033370411568408E-2</v>
      </c>
      <c r="V16" s="112">
        <v>22</v>
      </c>
      <c r="W16" s="111">
        <f t="shared" si="10"/>
        <v>2.0091324200913242E-2</v>
      </c>
      <c r="X16" s="113">
        <v>14</v>
      </c>
      <c r="Y16" s="111">
        <f t="shared" si="11"/>
        <v>1.2704174228675136E-2</v>
      </c>
      <c r="Z16" s="114">
        <v>17</v>
      </c>
      <c r="AA16" s="111">
        <f t="shared" si="12"/>
        <v>1.5165031222123104E-2</v>
      </c>
      <c r="AF16" s="114">
        <v>9</v>
      </c>
      <c r="AG16" s="111">
        <f t="shared" si="13"/>
        <v>8.152173913043478E-3</v>
      </c>
      <c r="AH16" s="73">
        <v>9</v>
      </c>
      <c r="AI16" s="170">
        <v>6.0000000000000001E-3</v>
      </c>
      <c r="AN16" s="106"/>
      <c r="AO16" s="94" t="s">
        <v>188</v>
      </c>
      <c r="AP16" s="94">
        <v>1104</v>
      </c>
      <c r="AQ16" s="116">
        <v>0.69303201506591339</v>
      </c>
    </row>
    <row r="17" spans="1:43" ht="15" x14ac:dyDescent="0.25">
      <c r="A17" s="110" t="s">
        <v>117</v>
      </c>
      <c r="B17" s="30">
        <v>16</v>
      </c>
      <c r="C17" s="111">
        <f t="shared" si="0"/>
        <v>2.0151133501259445E-2</v>
      </c>
      <c r="D17" s="30">
        <v>14</v>
      </c>
      <c r="E17" s="111">
        <f t="shared" si="1"/>
        <v>1.6548463356973995E-2</v>
      </c>
      <c r="F17" s="30">
        <v>14</v>
      </c>
      <c r="G17" s="111">
        <f t="shared" si="2"/>
        <v>1.5300546448087432E-2</v>
      </c>
      <c r="H17" s="30">
        <v>18</v>
      </c>
      <c r="I17" s="111">
        <f t="shared" si="3"/>
        <v>1.8404907975460124E-2</v>
      </c>
      <c r="J17" s="30">
        <v>17</v>
      </c>
      <c r="K17" s="111">
        <f t="shared" si="4"/>
        <v>1.9744483159117306E-2</v>
      </c>
      <c r="L17" s="30">
        <v>20</v>
      </c>
      <c r="M17" s="111">
        <f t="shared" si="5"/>
        <v>2.2573363431151242E-2</v>
      </c>
      <c r="N17" s="112">
        <v>24</v>
      </c>
      <c r="O17" s="111">
        <f t="shared" si="6"/>
        <v>2.6875699888017916E-2</v>
      </c>
      <c r="P17" s="112">
        <v>30</v>
      </c>
      <c r="Q17" s="111">
        <f t="shared" si="7"/>
        <v>3.3185840707964605E-2</v>
      </c>
      <c r="R17" s="112">
        <v>25</v>
      </c>
      <c r="S17" s="111">
        <f t="shared" si="8"/>
        <v>2.8058361391694726E-2</v>
      </c>
      <c r="T17" s="112">
        <v>23</v>
      </c>
      <c r="U17" s="111">
        <f t="shared" si="9"/>
        <v>2.5583982202447165E-2</v>
      </c>
      <c r="V17" s="112">
        <v>21</v>
      </c>
      <c r="W17" s="111">
        <f t="shared" si="10"/>
        <v>1.9178082191780823E-2</v>
      </c>
      <c r="X17" s="113">
        <v>25</v>
      </c>
      <c r="Y17" s="111">
        <f t="shared" si="11"/>
        <v>2.2686025408348458E-2</v>
      </c>
      <c r="Z17" s="114">
        <v>29</v>
      </c>
      <c r="AA17" s="111">
        <f t="shared" si="12"/>
        <v>2.5869759143621766E-2</v>
      </c>
      <c r="AF17" s="114">
        <v>36</v>
      </c>
      <c r="AG17" s="111">
        <f t="shared" si="13"/>
        <v>3.2608695652173912E-2</v>
      </c>
      <c r="AH17" s="73">
        <v>38</v>
      </c>
      <c r="AI17" s="170">
        <v>2.3E-2</v>
      </c>
      <c r="AN17" s="106"/>
      <c r="AO17" s="94" t="s">
        <v>189</v>
      </c>
      <c r="AP17" s="94">
        <v>489</v>
      </c>
      <c r="AQ17" s="116">
        <f>100% -AQ16</f>
        <v>0.30696798493408661</v>
      </c>
    </row>
    <row r="18" spans="1:43" ht="15" x14ac:dyDescent="0.25">
      <c r="A18" s="110" t="s">
        <v>118</v>
      </c>
      <c r="B18" s="30">
        <v>16</v>
      </c>
      <c r="C18" s="111">
        <f t="shared" si="0"/>
        <v>2.0151133501259445E-2</v>
      </c>
      <c r="D18" s="30">
        <v>14</v>
      </c>
      <c r="E18" s="111">
        <f t="shared" si="1"/>
        <v>1.6548463356973995E-2</v>
      </c>
      <c r="F18" s="30">
        <v>12</v>
      </c>
      <c r="G18" s="111">
        <f t="shared" si="2"/>
        <v>1.3114754098360656E-2</v>
      </c>
      <c r="H18" s="30">
        <v>15</v>
      </c>
      <c r="I18" s="111">
        <f t="shared" si="3"/>
        <v>1.5337423312883436E-2</v>
      </c>
      <c r="J18" s="30">
        <v>10</v>
      </c>
      <c r="K18" s="111">
        <f t="shared" si="4"/>
        <v>1.1614401858304297E-2</v>
      </c>
      <c r="L18" s="30">
        <v>8</v>
      </c>
      <c r="M18" s="111">
        <f t="shared" si="5"/>
        <v>9.0293453724604959E-3</v>
      </c>
      <c r="N18" s="112">
        <v>6</v>
      </c>
      <c r="O18" s="111">
        <f t="shared" si="6"/>
        <v>6.7189249720044789E-3</v>
      </c>
      <c r="P18" s="112">
        <v>11</v>
      </c>
      <c r="Q18" s="111">
        <f t="shared" si="7"/>
        <v>1.2168141592920354E-2</v>
      </c>
      <c r="R18" s="112">
        <v>15</v>
      </c>
      <c r="S18" s="111">
        <f t="shared" si="8"/>
        <v>1.6835016835016835E-2</v>
      </c>
      <c r="T18" s="112">
        <v>17</v>
      </c>
      <c r="U18" s="111">
        <f t="shared" si="9"/>
        <v>1.8909899888765295E-2</v>
      </c>
      <c r="V18" s="112">
        <v>17</v>
      </c>
      <c r="W18" s="111">
        <f t="shared" si="10"/>
        <v>1.5525114155251141E-2</v>
      </c>
      <c r="X18" s="113">
        <v>18</v>
      </c>
      <c r="Y18" s="111">
        <f t="shared" si="11"/>
        <v>1.6333938294010888E-2</v>
      </c>
      <c r="Z18" s="114">
        <v>20</v>
      </c>
      <c r="AA18" s="111">
        <f t="shared" si="12"/>
        <v>1.784121320249777E-2</v>
      </c>
      <c r="AF18" s="114">
        <v>17</v>
      </c>
      <c r="AG18" s="111">
        <f t="shared" si="13"/>
        <v>1.5398550724637682E-2</v>
      </c>
      <c r="AH18" s="73">
        <v>21</v>
      </c>
      <c r="AI18" s="170">
        <v>1.2999999999999999E-2</v>
      </c>
      <c r="AN18" s="106"/>
    </row>
    <row r="19" spans="1:43" ht="15" x14ac:dyDescent="0.25">
      <c r="A19" s="110" t="s">
        <v>119</v>
      </c>
      <c r="B19" s="30">
        <v>0</v>
      </c>
      <c r="C19" s="111">
        <f t="shared" si="0"/>
        <v>0</v>
      </c>
      <c r="D19" s="30">
        <v>1</v>
      </c>
      <c r="E19" s="111">
        <f t="shared" si="1"/>
        <v>1.1820330969267139E-3</v>
      </c>
      <c r="F19" s="30">
        <v>1</v>
      </c>
      <c r="G19" s="111">
        <f t="shared" si="2"/>
        <v>1.092896174863388E-3</v>
      </c>
      <c r="H19" s="30">
        <v>2</v>
      </c>
      <c r="I19" s="111">
        <f t="shared" si="3"/>
        <v>2.0449897750511249E-3</v>
      </c>
      <c r="J19" s="30">
        <v>3</v>
      </c>
      <c r="K19" s="111">
        <f t="shared" si="4"/>
        <v>3.4843205574912892E-3</v>
      </c>
      <c r="L19" s="30">
        <v>2</v>
      </c>
      <c r="M19" s="111">
        <f t="shared" si="5"/>
        <v>2.257336343115124E-3</v>
      </c>
      <c r="N19" s="112">
        <v>5</v>
      </c>
      <c r="O19" s="111">
        <f t="shared" si="6"/>
        <v>5.5991041433370659E-3</v>
      </c>
      <c r="P19" s="112">
        <v>9</v>
      </c>
      <c r="Q19" s="111">
        <f t="shared" si="7"/>
        <v>9.9557522123893804E-3</v>
      </c>
      <c r="R19" s="112">
        <v>12</v>
      </c>
      <c r="S19" s="111">
        <f t="shared" si="8"/>
        <v>1.3468013468013467E-2</v>
      </c>
      <c r="T19" s="112">
        <v>7</v>
      </c>
      <c r="U19" s="111">
        <f t="shared" si="9"/>
        <v>7.7864293659621799E-3</v>
      </c>
      <c r="V19" s="112">
        <v>11</v>
      </c>
      <c r="W19" s="111">
        <f t="shared" si="10"/>
        <v>1.0045662100456621E-2</v>
      </c>
      <c r="X19" s="113">
        <v>11</v>
      </c>
      <c r="Y19" s="111">
        <f t="shared" si="11"/>
        <v>9.9818511796733213E-3</v>
      </c>
      <c r="Z19" s="114">
        <v>15</v>
      </c>
      <c r="AA19" s="111">
        <f t="shared" si="12"/>
        <v>1.3380909901873328E-2</v>
      </c>
      <c r="AF19" s="114">
        <v>13</v>
      </c>
      <c r="AG19" s="111">
        <f t="shared" si="13"/>
        <v>1.177536231884058E-2</v>
      </c>
      <c r="AH19" s="73">
        <v>13</v>
      </c>
      <c r="AI19" s="170">
        <v>8.0000000000000002E-3</v>
      </c>
      <c r="AN19" s="106"/>
    </row>
    <row r="20" spans="1:43" x14ac:dyDescent="0.2">
      <c r="A20" s="110" t="s">
        <v>120</v>
      </c>
      <c r="B20" s="117">
        <v>0</v>
      </c>
      <c r="C20" s="111">
        <f t="shared" si="0"/>
        <v>0</v>
      </c>
      <c r="D20" s="117">
        <v>0</v>
      </c>
      <c r="E20" s="111">
        <f t="shared" si="1"/>
        <v>0</v>
      </c>
      <c r="F20" s="117">
        <v>1</v>
      </c>
      <c r="G20" s="111">
        <f t="shared" si="2"/>
        <v>1.092896174863388E-3</v>
      </c>
      <c r="H20" s="117">
        <v>1</v>
      </c>
      <c r="I20" s="111">
        <f t="shared" si="3"/>
        <v>1.0224948875255625E-3</v>
      </c>
      <c r="J20" s="117">
        <v>3</v>
      </c>
      <c r="K20" s="111">
        <f t="shared" si="4"/>
        <v>3.4843205574912892E-3</v>
      </c>
      <c r="L20" s="117">
        <v>3</v>
      </c>
      <c r="M20" s="111">
        <f t="shared" si="5"/>
        <v>3.3860045146726862E-3</v>
      </c>
      <c r="N20" s="118">
        <v>5</v>
      </c>
      <c r="O20" s="111">
        <f t="shared" si="6"/>
        <v>5.5991041433370659E-3</v>
      </c>
      <c r="P20" s="118">
        <v>8</v>
      </c>
      <c r="Q20" s="111">
        <f t="shared" si="7"/>
        <v>8.8495575221238937E-3</v>
      </c>
      <c r="R20" s="118">
        <v>9</v>
      </c>
      <c r="S20" s="111">
        <f t="shared" si="8"/>
        <v>1.0101010101010102E-2</v>
      </c>
      <c r="T20" s="118">
        <v>11</v>
      </c>
      <c r="U20" s="111">
        <f t="shared" si="9"/>
        <v>1.2235817575083427E-2</v>
      </c>
      <c r="V20" s="118">
        <v>9</v>
      </c>
      <c r="W20" s="111">
        <f t="shared" si="10"/>
        <v>8.21917808219178E-3</v>
      </c>
      <c r="X20" s="113">
        <v>7</v>
      </c>
      <c r="Y20" s="111">
        <f t="shared" si="11"/>
        <v>6.3520871143375682E-3</v>
      </c>
      <c r="Z20" s="114">
        <v>8</v>
      </c>
      <c r="AA20" s="111">
        <f t="shared" si="12"/>
        <v>7.1364852809991082E-3</v>
      </c>
      <c r="AF20" s="114">
        <v>8</v>
      </c>
      <c r="AG20" s="111">
        <f t="shared" si="13"/>
        <v>7.246376811594203E-3</v>
      </c>
      <c r="AH20" s="75">
        <v>7</v>
      </c>
      <c r="AI20" s="170">
        <v>4.0000000000000001E-3</v>
      </c>
      <c r="AN20" s="106"/>
      <c r="AQ20" s="116"/>
    </row>
    <row r="21" spans="1:43" ht="15" x14ac:dyDescent="0.25">
      <c r="A21" s="110" t="s">
        <v>121</v>
      </c>
      <c r="B21" s="30">
        <v>2</v>
      </c>
      <c r="C21" s="111">
        <f t="shared" si="0"/>
        <v>2.5188916876574307E-3</v>
      </c>
      <c r="D21" s="30">
        <v>3</v>
      </c>
      <c r="E21" s="111">
        <f t="shared" si="1"/>
        <v>3.5460992907801418E-3</v>
      </c>
      <c r="F21" s="30">
        <v>2</v>
      </c>
      <c r="G21" s="111">
        <f t="shared" si="2"/>
        <v>2.185792349726776E-3</v>
      </c>
      <c r="H21" s="30">
        <v>2</v>
      </c>
      <c r="I21" s="111">
        <f t="shared" si="3"/>
        <v>2.0449897750511249E-3</v>
      </c>
      <c r="J21" s="30">
        <v>4</v>
      </c>
      <c r="K21" s="111">
        <f t="shared" si="4"/>
        <v>4.6457607433217189E-3</v>
      </c>
      <c r="L21" s="30">
        <v>4</v>
      </c>
      <c r="M21" s="111">
        <f t="shared" si="5"/>
        <v>4.5146726862302479E-3</v>
      </c>
      <c r="N21" s="112">
        <v>7</v>
      </c>
      <c r="O21" s="111">
        <f t="shared" si="6"/>
        <v>7.8387458006718928E-3</v>
      </c>
      <c r="P21" s="112">
        <v>5</v>
      </c>
      <c r="Q21" s="111">
        <f t="shared" si="7"/>
        <v>5.5309734513274336E-3</v>
      </c>
      <c r="R21" s="112">
        <v>4</v>
      </c>
      <c r="S21" s="111">
        <f t="shared" si="8"/>
        <v>4.4893378226711564E-3</v>
      </c>
      <c r="T21" s="112">
        <v>6</v>
      </c>
      <c r="U21" s="111">
        <f t="shared" si="9"/>
        <v>6.6740823136818691E-3</v>
      </c>
      <c r="V21" s="112">
        <v>6</v>
      </c>
      <c r="W21" s="111">
        <f t="shared" si="10"/>
        <v>5.4794520547945206E-3</v>
      </c>
      <c r="X21" s="113">
        <v>6</v>
      </c>
      <c r="Y21" s="111">
        <f t="shared" si="11"/>
        <v>5.4446460980036296E-3</v>
      </c>
      <c r="Z21" s="114">
        <v>5</v>
      </c>
      <c r="AA21" s="111">
        <f t="shared" si="12"/>
        <v>4.4603033006244425E-3</v>
      </c>
      <c r="AF21" s="114">
        <v>6</v>
      </c>
      <c r="AG21" s="111">
        <f t="shared" si="13"/>
        <v>5.434782608695652E-3</v>
      </c>
      <c r="AH21" s="73">
        <v>7</v>
      </c>
      <c r="AI21" s="170">
        <v>4.0000000000000001E-3</v>
      </c>
      <c r="AN21" s="106"/>
    </row>
    <row r="22" spans="1:43" ht="15" x14ac:dyDescent="0.25">
      <c r="A22" s="110" t="s">
        <v>122</v>
      </c>
      <c r="B22" s="30">
        <v>7</v>
      </c>
      <c r="C22" s="111">
        <f t="shared" si="0"/>
        <v>8.8161209068010078E-3</v>
      </c>
      <c r="D22" s="30">
        <v>8</v>
      </c>
      <c r="E22" s="111">
        <f t="shared" si="1"/>
        <v>9.4562647754137114E-3</v>
      </c>
      <c r="F22" s="30">
        <v>5</v>
      </c>
      <c r="G22" s="111">
        <f t="shared" si="2"/>
        <v>5.4644808743169399E-3</v>
      </c>
      <c r="H22" s="30">
        <v>5</v>
      </c>
      <c r="I22" s="111">
        <f t="shared" si="3"/>
        <v>5.1124744376278121E-3</v>
      </c>
      <c r="J22" s="30">
        <v>3</v>
      </c>
      <c r="K22" s="111">
        <f t="shared" si="4"/>
        <v>3.4843205574912892E-3</v>
      </c>
      <c r="L22" s="30">
        <v>2</v>
      </c>
      <c r="M22" s="111">
        <f t="shared" si="5"/>
        <v>2.257336343115124E-3</v>
      </c>
      <c r="N22" s="112">
        <v>8</v>
      </c>
      <c r="O22" s="111">
        <f t="shared" si="6"/>
        <v>8.9585666293393058E-3</v>
      </c>
      <c r="P22" s="112">
        <v>4</v>
      </c>
      <c r="Q22" s="111">
        <f t="shared" si="7"/>
        <v>4.4247787610619468E-3</v>
      </c>
      <c r="R22" s="112">
        <v>2</v>
      </c>
      <c r="S22" s="111">
        <f t="shared" si="8"/>
        <v>2.2446689113355782E-3</v>
      </c>
      <c r="T22" s="112">
        <v>4</v>
      </c>
      <c r="U22" s="111">
        <f t="shared" si="9"/>
        <v>4.4493882091212458E-3</v>
      </c>
      <c r="V22" s="112">
        <v>4</v>
      </c>
      <c r="W22" s="111">
        <f t="shared" si="10"/>
        <v>3.6529680365296802E-3</v>
      </c>
      <c r="X22" s="113">
        <v>5</v>
      </c>
      <c r="Y22" s="111">
        <f t="shared" si="11"/>
        <v>4.5372050816696917E-3</v>
      </c>
      <c r="Z22" s="114">
        <v>3</v>
      </c>
      <c r="AA22" s="111">
        <f t="shared" si="12"/>
        <v>2.6761819803746653E-3</v>
      </c>
      <c r="AF22" s="114">
        <v>3</v>
      </c>
      <c r="AG22" s="111">
        <f t="shared" si="13"/>
        <v>2.717391304347826E-3</v>
      </c>
      <c r="AH22" s="73">
        <v>4</v>
      </c>
      <c r="AI22" s="170">
        <v>2E-3</v>
      </c>
      <c r="AN22" s="106"/>
    </row>
    <row r="23" spans="1:43" ht="15" x14ac:dyDescent="0.25">
      <c r="A23" s="110" t="s">
        <v>123</v>
      </c>
      <c r="B23" s="30">
        <v>6</v>
      </c>
      <c r="C23" s="111">
        <f t="shared" si="0"/>
        <v>7.556675062972292E-3</v>
      </c>
      <c r="D23" s="30">
        <v>4</v>
      </c>
      <c r="E23" s="111">
        <f t="shared" si="1"/>
        <v>4.7281323877068557E-3</v>
      </c>
      <c r="F23" s="30">
        <v>6</v>
      </c>
      <c r="G23" s="111">
        <f t="shared" si="2"/>
        <v>6.5573770491803279E-3</v>
      </c>
      <c r="H23" s="30">
        <v>3</v>
      </c>
      <c r="I23" s="111">
        <f t="shared" si="3"/>
        <v>3.0674846625766872E-3</v>
      </c>
      <c r="J23" s="30">
        <v>4</v>
      </c>
      <c r="K23" s="111">
        <f t="shared" si="4"/>
        <v>4.6457607433217189E-3</v>
      </c>
      <c r="L23" s="30">
        <v>6</v>
      </c>
      <c r="M23" s="111">
        <f t="shared" si="5"/>
        <v>6.7720090293453723E-3</v>
      </c>
      <c r="N23" s="112">
        <v>7</v>
      </c>
      <c r="O23" s="111">
        <f t="shared" si="6"/>
        <v>7.8387458006718928E-3</v>
      </c>
      <c r="P23" s="112">
        <v>5</v>
      </c>
      <c r="Q23" s="111">
        <f t="shared" si="7"/>
        <v>5.5309734513274336E-3</v>
      </c>
      <c r="R23" s="112">
        <v>5</v>
      </c>
      <c r="S23" s="111">
        <f t="shared" si="8"/>
        <v>5.6116722783389446E-3</v>
      </c>
      <c r="T23" s="112">
        <v>7</v>
      </c>
      <c r="U23" s="111">
        <f t="shared" si="9"/>
        <v>7.7864293659621799E-3</v>
      </c>
      <c r="V23" s="112">
        <v>4</v>
      </c>
      <c r="W23" s="111">
        <f t="shared" si="10"/>
        <v>3.6529680365296802E-3</v>
      </c>
      <c r="X23" s="113">
        <v>3</v>
      </c>
      <c r="Y23" s="111">
        <f t="shared" si="11"/>
        <v>2.7223230490018148E-3</v>
      </c>
      <c r="Z23" s="114">
        <v>9</v>
      </c>
      <c r="AA23" s="111">
        <f t="shared" si="12"/>
        <v>8.0285459411239962E-3</v>
      </c>
      <c r="AF23" s="114">
        <v>8</v>
      </c>
      <c r="AG23" s="111">
        <f t="shared" si="13"/>
        <v>7.246376811594203E-3</v>
      </c>
      <c r="AH23" s="73">
        <v>6</v>
      </c>
      <c r="AI23" s="170">
        <v>4.0000000000000001E-3</v>
      </c>
      <c r="AN23" s="106"/>
    </row>
    <row r="24" spans="1:43" ht="15" x14ac:dyDescent="0.25">
      <c r="A24" s="110" t="s">
        <v>124</v>
      </c>
      <c r="B24" s="30">
        <v>0</v>
      </c>
      <c r="C24" s="111">
        <f t="shared" si="0"/>
        <v>0</v>
      </c>
      <c r="D24" s="30">
        <v>1</v>
      </c>
      <c r="E24" s="111">
        <f t="shared" si="1"/>
        <v>1.1820330969267139E-3</v>
      </c>
      <c r="F24" s="30">
        <v>4</v>
      </c>
      <c r="G24" s="111">
        <f t="shared" si="2"/>
        <v>4.3715846994535519E-3</v>
      </c>
      <c r="H24" s="30">
        <v>7</v>
      </c>
      <c r="I24" s="111">
        <f t="shared" si="3"/>
        <v>7.1574642126789366E-3</v>
      </c>
      <c r="J24" s="30">
        <v>9</v>
      </c>
      <c r="K24" s="111">
        <f t="shared" si="4"/>
        <v>1.0452961672473868E-2</v>
      </c>
      <c r="L24" s="30">
        <v>8</v>
      </c>
      <c r="M24" s="111">
        <f t="shared" si="5"/>
        <v>9.0293453724604959E-3</v>
      </c>
      <c r="N24" s="112">
        <v>4</v>
      </c>
      <c r="O24" s="111">
        <f t="shared" si="6"/>
        <v>4.4792833146696529E-3</v>
      </c>
      <c r="P24" s="112">
        <v>3</v>
      </c>
      <c r="Q24" s="111">
        <f t="shared" si="7"/>
        <v>3.3185840707964601E-3</v>
      </c>
      <c r="R24" s="112">
        <v>2</v>
      </c>
      <c r="S24" s="111">
        <f t="shared" si="8"/>
        <v>2.2446689113355782E-3</v>
      </c>
      <c r="T24" s="112">
        <v>3</v>
      </c>
      <c r="U24" s="111">
        <f t="shared" si="9"/>
        <v>3.3370411568409346E-3</v>
      </c>
      <c r="V24" s="112">
        <v>4</v>
      </c>
      <c r="W24" s="111">
        <f t="shared" si="10"/>
        <v>3.6529680365296802E-3</v>
      </c>
      <c r="X24" s="113">
        <v>7</v>
      </c>
      <c r="Y24" s="111">
        <f t="shared" si="11"/>
        <v>6.3520871143375682E-3</v>
      </c>
      <c r="Z24" s="114">
        <v>7</v>
      </c>
      <c r="AA24" s="111">
        <f t="shared" si="12"/>
        <v>6.2444246208742194E-3</v>
      </c>
      <c r="AF24" s="114">
        <v>9</v>
      </c>
      <c r="AG24" s="111">
        <f t="shared" si="13"/>
        <v>8.152173913043478E-3</v>
      </c>
      <c r="AH24" s="73">
        <v>8</v>
      </c>
      <c r="AI24" s="170">
        <v>5.0000000000000001E-3</v>
      </c>
      <c r="AN24" s="106"/>
    </row>
    <row r="25" spans="1:43" x14ac:dyDescent="0.2">
      <c r="A25" s="110" t="s">
        <v>125</v>
      </c>
      <c r="B25" s="117">
        <v>6</v>
      </c>
      <c r="C25" s="111">
        <f t="shared" si="0"/>
        <v>7.556675062972292E-3</v>
      </c>
      <c r="D25" s="117">
        <v>4</v>
      </c>
      <c r="E25" s="111">
        <f t="shared" si="1"/>
        <v>4.7281323877068557E-3</v>
      </c>
      <c r="F25" s="117">
        <v>3</v>
      </c>
      <c r="G25" s="111">
        <f t="shared" si="2"/>
        <v>3.2786885245901639E-3</v>
      </c>
      <c r="H25" s="117">
        <v>1</v>
      </c>
      <c r="I25" s="111">
        <f t="shared" si="3"/>
        <v>1.0224948875255625E-3</v>
      </c>
      <c r="J25" s="117">
        <v>0</v>
      </c>
      <c r="K25" s="111">
        <f t="shared" si="4"/>
        <v>0</v>
      </c>
      <c r="L25" s="117">
        <v>1</v>
      </c>
      <c r="M25" s="111">
        <f t="shared" si="5"/>
        <v>1.128668171557562E-3</v>
      </c>
      <c r="N25" s="118">
        <v>0</v>
      </c>
      <c r="O25" s="111">
        <f t="shared" si="6"/>
        <v>0</v>
      </c>
      <c r="P25" s="118">
        <v>0</v>
      </c>
      <c r="Q25" s="111">
        <f t="shared" si="7"/>
        <v>0</v>
      </c>
      <c r="R25" s="118">
        <v>2</v>
      </c>
      <c r="S25" s="111">
        <f t="shared" si="8"/>
        <v>2.2446689113355782E-3</v>
      </c>
      <c r="T25" s="118">
        <v>2</v>
      </c>
      <c r="U25" s="111">
        <f t="shared" si="9"/>
        <v>2.2246941045606229E-3</v>
      </c>
      <c r="V25" s="118">
        <v>3</v>
      </c>
      <c r="W25" s="111">
        <f t="shared" si="10"/>
        <v>2.7397260273972603E-3</v>
      </c>
      <c r="X25" s="113">
        <v>6</v>
      </c>
      <c r="Y25" s="111">
        <f t="shared" si="11"/>
        <v>5.4446460980036296E-3</v>
      </c>
      <c r="Z25" s="114">
        <v>4</v>
      </c>
      <c r="AA25" s="111">
        <f t="shared" si="12"/>
        <v>3.5682426404995541E-3</v>
      </c>
      <c r="AF25" s="114">
        <v>5</v>
      </c>
      <c r="AG25" s="111">
        <f t="shared" si="13"/>
        <v>4.528985507246377E-3</v>
      </c>
      <c r="AH25" s="75">
        <v>4</v>
      </c>
      <c r="AI25" s="170">
        <v>4.0000000000000001E-3</v>
      </c>
      <c r="AN25" s="106"/>
    </row>
    <row r="26" spans="1:43" ht="15" x14ac:dyDescent="0.25">
      <c r="A26" s="110" t="s">
        <v>126</v>
      </c>
      <c r="B26" s="30"/>
      <c r="C26" s="111"/>
      <c r="D26" s="30"/>
      <c r="E26" s="111"/>
      <c r="F26" s="30"/>
      <c r="G26" s="111"/>
      <c r="H26" s="30"/>
      <c r="I26" s="111"/>
      <c r="J26" s="30"/>
      <c r="K26" s="111"/>
      <c r="L26" s="30"/>
      <c r="M26" s="111"/>
      <c r="N26" s="30">
        <v>0</v>
      </c>
      <c r="O26" s="111">
        <f t="shared" si="6"/>
        <v>0</v>
      </c>
      <c r="P26" s="112">
        <v>0</v>
      </c>
      <c r="Q26" s="111">
        <f t="shared" si="7"/>
        <v>0</v>
      </c>
      <c r="R26" s="112">
        <v>0</v>
      </c>
      <c r="S26" s="111">
        <f t="shared" si="8"/>
        <v>0</v>
      </c>
      <c r="T26" s="112">
        <v>0</v>
      </c>
      <c r="U26" s="111">
        <f t="shared" si="9"/>
        <v>0</v>
      </c>
      <c r="V26" s="112">
        <v>2</v>
      </c>
      <c r="W26" s="111">
        <f t="shared" si="10"/>
        <v>1.8264840182648401E-3</v>
      </c>
      <c r="X26" s="113">
        <v>2</v>
      </c>
      <c r="Y26" s="111">
        <f t="shared" si="11"/>
        <v>1.8148820326678765E-3</v>
      </c>
      <c r="Z26" s="114">
        <v>3</v>
      </c>
      <c r="AA26" s="111">
        <f t="shared" si="12"/>
        <v>2.6761819803746653E-3</v>
      </c>
      <c r="AF26" s="114">
        <v>4</v>
      </c>
      <c r="AG26" s="111">
        <f t="shared" si="13"/>
        <v>3.6231884057971015E-3</v>
      </c>
      <c r="AH26" s="73">
        <v>5</v>
      </c>
      <c r="AI26" s="170">
        <v>3.0000000000000001E-3</v>
      </c>
      <c r="AN26" s="106"/>
    </row>
    <row r="27" spans="1:43" ht="15" x14ac:dyDescent="0.25">
      <c r="A27" s="110" t="s">
        <v>127</v>
      </c>
      <c r="B27" s="30">
        <v>1</v>
      </c>
      <c r="C27" s="111">
        <f>B27/B$56</f>
        <v>1.2594458438287153E-3</v>
      </c>
      <c r="D27" s="30">
        <v>0</v>
      </c>
      <c r="E27" s="111">
        <f>D27/D$56</f>
        <v>0</v>
      </c>
      <c r="F27" s="30">
        <v>0</v>
      </c>
      <c r="G27" s="111">
        <f>F27/F$56</f>
        <v>0</v>
      </c>
      <c r="H27" s="30">
        <v>1</v>
      </c>
      <c r="I27" s="111">
        <f t="shared" ref="I27:I32" si="14">H27/H$56</f>
        <v>1.0224948875255625E-3</v>
      </c>
      <c r="J27" s="30">
        <v>1</v>
      </c>
      <c r="K27" s="111">
        <f t="shared" ref="K27:K34" si="15">J27/J$56</f>
        <v>1.1614401858304297E-3</v>
      </c>
      <c r="L27" s="30">
        <v>2</v>
      </c>
      <c r="M27" s="111">
        <f t="shared" ref="M27:M34" si="16">L27/L$56</f>
        <v>2.257336343115124E-3</v>
      </c>
      <c r="N27" s="112">
        <v>3</v>
      </c>
      <c r="O27" s="111">
        <f t="shared" si="6"/>
        <v>3.3594624860022394E-3</v>
      </c>
      <c r="P27" s="112">
        <v>3</v>
      </c>
      <c r="Q27" s="111">
        <f t="shared" si="7"/>
        <v>3.3185840707964601E-3</v>
      </c>
      <c r="R27" s="112">
        <v>3</v>
      </c>
      <c r="S27" s="111">
        <f t="shared" si="8"/>
        <v>3.3670033670033669E-3</v>
      </c>
      <c r="T27" s="112">
        <v>3</v>
      </c>
      <c r="U27" s="111">
        <f t="shared" si="9"/>
        <v>3.3370411568409346E-3</v>
      </c>
      <c r="V27" s="112">
        <v>2</v>
      </c>
      <c r="W27" s="111">
        <f t="shared" si="10"/>
        <v>1.8264840182648401E-3</v>
      </c>
      <c r="X27" s="113">
        <v>1</v>
      </c>
      <c r="Y27" s="111">
        <f t="shared" si="11"/>
        <v>9.0744101633393826E-4</v>
      </c>
      <c r="Z27" s="119">
        <v>2</v>
      </c>
      <c r="AA27" s="111">
        <f t="shared" si="12"/>
        <v>1.7841213202497771E-3</v>
      </c>
      <c r="AF27" s="119">
        <v>2</v>
      </c>
      <c r="AG27" s="111">
        <f t="shared" si="13"/>
        <v>1.8115942028985507E-3</v>
      </c>
      <c r="AH27" s="73">
        <v>1</v>
      </c>
      <c r="AI27" s="170">
        <v>1E-3</v>
      </c>
      <c r="AN27" s="106"/>
    </row>
    <row r="28" spans="1:43" ht="15" x14ac:dyDescent="0.25">
      <c r="A28" s="110" t="s">
        <v>128</v>
      </c>
      <c r="B28" s="30">
        <v>2</v>
      </c>
      <c r="C28" s="111">
        <f>B28/B$56</f>
        <v>2.5188916876574307E-3</v>
      </c>
      <c r="D28" s="30">
        <v>3</v>
      </c>
      <c r="E28" s="111">
        <f>D28/D$56</f>
        <v>3.5460992907801418E-3</v>
      </c>
      <c r="F28" s="30">
        <v>1</v>
      </c>
      <c r="G28" s="111">
        <f>F28/F$56</f>
        <v>1.092896174863388E-3</v>
      </c>
      <c r="H28" s="30">
        <v>2</v>
      </c>
      <c r="I28" s="111">
        <f t="shared" si="14"/>
        <v>2.0449897750511249E-3</v>
      </c>
      <c r="J28" s="30">
        <v>3</v>
      </c>
      <c r="K28" s="111">
        <f t="shared" si="15"/>
        <v>3.4843205574912892E-3</v>
      </c>
      <c r="L28" s="30">
        <v>1</v>
      </c>
      <c r="M28" s="111">
        <f t="shared" si="16"/>
        <v>1.128668171557562E-3</v>
      </c>
      <c r="N28" s="112">
        <v>1</v>
      </c>
      <c r="O28" s="111">
        <f t="shared" si="6"/>
        <v>1.1198208286674132E-3</v>
      </c>
      <c r="P28" s="112">
        <v>1</v>
      </c>
      <c r="Q28" s="111">
        <f t="shared" si="7"/>
        <v>1.1061946902654867E-3</v>
      </c>
      <c r="R28" s="112">
        <v>0</v>
      </c>
      <c r="S28" s="111">
        <f t="shared" si="8"/>
        <v>0</v>
      </c>
      <c r="T28" s="112">
        <v>0</v>
      </c>
      <c r="U28" s="111">
        <f t="shared" si="9"/>
        <v>0</v>
      </c>
      <c r="V28" s="112">
        <v>1</v>
      </c>
      <c r="W28" s="111">
        <f t="shared" si="10"/>
        <v>9.1324200913242006E-4</v>
      </c>
      <c r="X28" s="113">
        <v>2</v>
      </c>
      <c r="Y28" s="111">
        <f t="shared" si="11"/>
        <v>1.8148820326678765E-3</v>
      </c>
      <c r="Z28" s="114">
        <v>6</v>
      </c>
      <c r="AA28" s="111">
        <f t="shared" si="12"/>
        <v>5.3523639607493305E-3</v>
      </c>
      <c r="AF28" s="114">
        <v>5</v>
      </c>
      <c r="AG28" s="111">
        <f t="shared" si="13"/>
        <v>4.528985507246377E-3</v>
      </c>
      <c r="AH28" s="73">
        <v>3</v>
      </c>
      <c r="AI28" s="170">
        <v>2E-3</v>
      </c>
      <c r="AN28" s="106"/>
    </row>
    <row r="29" spans="1:43" ht="15" x14ac:dyDescent="0.25">
      <c r="A29" s="110" t="s">
        <v>129</v>
      </c>
      <c r="B29" s="30">
        <v>0</v>
      </c>
      <c r="C29" s="111">
        <f>B29/B$56</f>
        <v>0</v>
      </c>
      <c r="D29" s="30">
        <v>1</v>
      </c>
      <c r="E29" s="111">
        <f>D29/D$56</f>
        <v>1.1820330969267139E-3</v>
      </c>
      <c r="F29" s="30">
        <v>1</v>
      </c>
      <c r="G29" s="111">
        <f>F29/F$56</f>
        <v>1.092896174863388E-3</v>
      </c>
      <c r="H29" s="30">
        <v>1</v>
      </c>
      <c r="I29" s="111">
        <f t="shared" si="14"/>
        <v>1.0224948875255625E-3</v>
      </c>
      <c r="J29" s="30">
        <v>1</v>
      </c>
      <c r="K29" s="111">
        <f t="shared" si="15"/>
        <v>1.1614401858304297E-3</v>
      </c>
      <c r="L29" s="30">
        <v>0</v>
      </c>
      <c r="M29" s="111">
        <f t="shared" si="16"/>
        <v>0</v>
      </c>
      <c r="N29" s="112">
        <v>0</v>
      </c>
      <c r="O29" s="111">
        <f t="shared" si="6"/>
        <v>0</v>
      </c>
      <c r="P29" s="112">
        <v>0</v>
      </c>
      <c r="Q29" s="111">
        <f t="shared" si="7"/>
        <v>0</v>
      </c>
      <c r="R29" s="112">
        <v>0</v>
      </c>
      <c r="S29" s="111">
        <f t="shared" si="8"/>
        <v>0</v>
      </c>
      <c r="T29" s="112">
        <v>0</v>
      </c>
      <c r="U29" s="111">
        <f t="shared" si="9"/>
        <v>0</v>
      </c>
      <c r="V29" s="112">
        <v>0</v>
      </c>
      <c r="W29" s="111">
        <f t="shared" si="10"/>
        <v>0</v>
      </c>
      <c r="X29" s="113">
        <v>0</v>
      </c>
      <c r="Y29" s="111">
        <f t="shared" si="11"/>
        <v>0</v>
      </c>
      <c r="Z29" s="114">
        <v>0</v>
      </c>
      <c r="AA29" s="111">
        <f t="shared" si="12"/>
        <v>0</v>
      </c>
      <c r="AF29" s="114">
        <v>1</v>
      </c>
      <c r="AG29" s="111">
        <f t="shared" si="13"/>
        <v>9.0579710144927537E-4</v>
      </c>
      <c r="AH29" s="73">
        <v>1</v>
      </c>
      <c r="AI29" s="170">
        <v>1E-3</v>
      </c>
      <c r="AN29" s="106"/>
    </row>
    <row r="30" spans="1:43" ht="15" x14ac:dyDescent="0.25">
      <c r="A30" s="110" t="s">
        <v>130</v>
      </c>
      <c r="B30" s="30"/>
      <c r="C30" s="111"/>
      <c r="D30" s="30"/>
      <c r="E30" s="111"/>
      <c r="F30" s="30"/>
      <c r="G30" s="111"/>
      <c r="H30" s="30">
        <v>0</v>
      </c>
      <c r="I30" s="111">
        <f t="shared" si="14"/>
        <v>0</v>
      </c>
      <c r="J30" s="30">
        <v>0</v>
      </c>
      <c r="K30" s="111">
        <f t="shared" si="15"/>
        <v>0</v>
      </c>
      <c r="L30" s="30">
        <v>0</v>
      </c>
      <c r="M30" s="111">
        <f t="shared" si="16"/>
        <v>0</v>
      </c>
      <c r="N30" s="30">
        <v>0</v>
      </c>
      <c r="O30" s="111">
        <f t="shared" si="6"/>
        <v>0</v>
      </c>
      <c r="P30" s="112">
        <v>3</v>
      </c>
      <c r="Q30" s="111">
        <f t="shared" si="7"/>
        <v>3.3185840707964601E-3</v>
      </c>
      <c r="R30" s="112">
        <v>0</v>
      </c>
      <c r="S30" s="111">
        <f t="shared" si="8"/>
        <v>0</v>
      </c>
      <c r="T30" s="112">
        <v>0</v>
      </c>
      <c r="U30" s="111">
        <f t="shared" si="9"/>
        <v>0</v>
      </c>
      <c r="V30" s="112">
        <v>0</v>
      </c>
      <c r="W30" s="111">
        <f t="shared" si="10"/>
        <v>0</v>
      </c>
      <c r="X30" s="113">
        <v>0</v>
      </c>
      <c r="Y30" s="111">
        <f t="shared" si="11"/>
        <v>0</v>
      </c>
      <c r="Z30" s="114">
        <v>0</v>
      </c>
      <c r="AA30" s="111">
        <f t="shared" si="12"/>
        <v>0</v>
      </c>
      <c r="AF30" s="114">
        <v>0</v>
      </c>
      <c r="AG30" s="111">
        <f t="shared" si="13"/>
        <v>0</v>
      </c>
      <c r="AH30" s="73">
        <v>0</v>
      </c>
      <c r="AI30" s="170">
        <v>0</v>
      </c>
      <c r="AN30" s="106"/>
    </row>
    <row r="31" spans="1:43" ht="15" x14ac:dyDescent="0.25">
      <c r="A31" s="110" t="s">
        <v>131</v>
      </c>
      <c r="B31" s="30">
        <v>8</v>
      </c>
      <c r="C31" s="111">
        <f>B31/B$56</f>
        <v>1.0075566750629723E-2</v>
      </c>
      <c r="D31" s="30">
        <v>23</v>
      </c>
      <c r="E31" s="111">
        <f>D31/D$56</f>
        <v>2.7186761229314422E-2</v>
      </c>
      <c r="F31" s="30">
        <v>31</v>
      </c>
      <c r="G31" s="111">
        <f>F31/F$56</f>
        <v>3.3879781420765025E-2</v>
      </c>
      <c r="H31" s="30">
        <v>56</v>
      </c>
      <c r="I31" s="111">
        <f t="shared" si="14"/>
        <v>5.7259713701431493E-2</v>
      </c>
      <c r="J31" s="30">
        <v>53</v>
      </c>
      <c r="K31" s="111">
        <f t="shared" si="15"/>
        <v>6.1556329849012777E-2</v>
      </c>
      <c r="L31" s="30">
        <v>67</v>
      </c>
      <c r="M31" s="111">
        <f t="shared" si="16"/>
        <v>7.5620767494356658E-2</v>
      </c>
      <c r="N31" s="112">
        <v>87</v>
      </c>
      <c r="O31" s="111">
        <f t="shared" si="6"/>
        <v>9.7424412094064952E-2</v>
      </c>
      <c r="P31" s="112">
        <v>90</v>
      </c>
      <c r="Q31" s="111">
        <f t="shared" si="7"/>
        <v>9.9557522123893807E-2</v>
      </c>
      <c r="R31" s="112">
        <v>123</v>
      </c>
      <c r="S31" s="111">
        <f t="shared" si="8"/>
        <v>0.13804713804713806</v>
      </c>
      <c r="T31" s="112">
        <v>127</v>
      </c>
      <c r="U31" s="111">
        <f t="shared" si="9"/>
        <v>0.14126807563959956</v>
      </c>
      <c r="V31" s="112">
        <v>139</v>
      </c>
      <c r="W31" s="111">
        <f t="shared" si="10"/>
        <v>0.12694063926940638</v>
      </c>
      <c r="X31" s="113"/>
      <c r="Y31" s="111">
        <f t="shared" si="11"/>
        <v>0</v>
      </c>
      <c r="Z31" s="114"/>
      <c r="AA31" s="111">
        <f t="shared" si="12"/>
        <v>0</v>
      </c>
      <c r="AF31" s="114"/>
      <c r="AG31" s="111">
        <f t="shared" si="13"/>
        <v>0</v>
      </c>
      <c r="AH31" s="73">
        <v>131</v>
      </c>
      <c r="AI31" s="170">
        <v>8.1000000000000003E-2</v>
      </c>
      <c r="AN31" s="106"/>
    </row>
    <row r="32" spans="1:43" ht="15" x14ac:dyDescent="0.25">
      <c r="A32" s="110" t="s">
        <v>132</v>
      </c>
      <c r="B32" s="30">
        <v>69</v>
      </c>
      <c r="C32" s="111">
        <f>B32/B$56</f>
        <v>8.6901763224181361E-2</v>
      </c>
      <c r="D32" s="30">
        <v>62</v>
      </c>
      <c r="E32" s="111">
        <f>D32/D$56</f>
        <v>7.328605200945626E-2</v>
      </c>
      <c r="F32" s="30">
        <v>50</v>
      </c>
      <c r="G32" s="111">
        <f>F32/F$56</f>
        <v>5.4644808743169397E-2</v>
      </c>
      <c r="H32" s="120">
        <v>52</v>
      </c>
      <c r="I32" s="121">
        <f t="shared" si="14"/>
        <v>5.3169734151329244E-2</v>
      </c>
      <c r="J32" s="120">
        <v>46</v>
      </c>
      <c r="K32" s="121">
        <f t="shared" si="15"/>
        <v>5.3426248548199766E-2</v>
      </c>
      <c r="L32" s="120">
        <v>38</v>
      </c>
      <c r="M32" s="121">
        <f t="shared" si="16"/>
        <v>4.2889390519187359E-2</v>
      </c>
      <c r="N32" s="122">
        <v>46</v>
      </c>
      <c r="O32" s="121">
        <f t="shared" si="6"/>
        <v>5.1511758118701005E-2</v>
      </c>
      <c r="P32" s="122">
        <v>44</v>
      </c>
      <c r="Q32" s="121">
        <f t="shared" si="7"/>
        <v>4.8672566371681415E-2</v>
      </c>
      <c r="R32" s="122">
        <v>38</v>
      </c>
      <c r="S32" s="121">
        <f t="shared" si="8"/>
        <v>4.2648709315375982E-2</v>
      </c>
      <c r="T32" s="122">
        <v>29</v>
      </c>
      <c r="U32" s="121">
        <f t="shared" si="9"/>
        <v>3.2258064516129031E-2</v>
      </c>
      <c r="V32" s="122">
        <v>30</v>
      </c>
      <c r="W32" s="121">
        <f t="shared" si="10"/>
        <v>2.7397260273972601E-2</v>
      </c>
      <c r="X32" s="123"/>
      <c r="Y32" s="111">
        <f t="shared" si="11"/>
        <v>0</v>
      </c>
      <c r="Z32" s="114"/>
      <c r="AA32" s="111">
        <f t="shared" si="12"/>
        <v>0</v>
      </c>
      <c r="AF32" s="114"/>
      <c r="AG32" s="111">
        <f t="shared" si="13"/>
        <v>0</v>
      </c>
      <c r="AH32" s="73">
        <v>30</v>
      </c>
      <c r="AI32" s="170">
        <v>1.9E-2</v>
      </c>
      <c r="AN32" s="106"/>
    </row>
    <row r="33" spans="1:41" ht="15" x14ac:dyDescent="0.25">
      <c r="A33" s="110" t="s">
        <v>133</v>
      </c>
      <c r="B33" s="30"/>
      <c r="C33" s="111"/>
      <c r="D33" s="30"/>
      <c r="E33" s="111"/>
      <c r="F33" s="30"/>
      <c r="G33" s="111"/>
      <c r="H33" s="30"/>
      <c r="I33" s="111"/>
      <c r="J33" s="120">
        <f>J27+J28</f>
        <v>4</v>
      </c>
      <c r="K33" s="121">
        <f t="shared" si="15"/>
        <v>4.6457607433217189E-3</v>
      </c>
      <c r="L33" s="120">
        <f>L27+L28</f>
        <v>3</v>
      </c>
      <c r="M33" s="121">
        <f t="shared" si="16"/>
        <v>3.3860045146726862E-3</v>
      </c>
      <c r="N33" s="120">
        <f>N27+N28</f>
        <v>4</v>
      </c>
      <c r="O33" s="121">
        <f t="shared" si="6"/>
        <v>4.4792833146696529E-3</v>
      </c>
      <c r="P33" s="120">
        <f>P27+P28</f>
        <v>4</v>
      </c>
      <c r="Q33" s="121">
        <f t="shared" si="7"/>
        <v>4.4247787610619468E-3</v>
      </c>
      <c r="R33" s="120">
        <f>R27+R28</f>
        <v>3</v>
      </c>
      <c r="S33" s="121">
        <f t="shared" si="8"/>
        <v>3.3670033670033669E-3</v>
      </c>
      <c r="T33" s="120">
        <v>154</v>
      </c>
      <c r="U33" s="121">
        <f t="shared" si="9"/>
        <v>0.17130144605116795</v>
      </c>
      <c r="V33" s="120">
        <f>SUM(V31:V32)</f>
        <v>169</v>
      </c>
      <c r="W33" s="121">
        <f t="shared" si="10"/>
        <v>0.15433789954337901</v>
      </c>
      <c r="X33" s="123">
        <v>164</v>
      </c>
      <c r="Y33" s="121">
        <f t="shared" si="11"/>
        <v>0.14882032667876588</v>
      </c>
      <c r="Z33" s="124">
        <f>135+28</f>
        <v>163</v>
      </c>
      <c r="AA33" s="121">
        <f t="shared" si="12"/>
        <v>0.14540588760035683</v>
      </c>
      <c r="AF33" s="124">
        <v>168</v>
      </c>
      <c r="AG33" s="121">
        <f t="shared" si="13"/>
        <v>0.15217391304347827</v>
      </c>
      <c r="AH33" s="73">
        <v>2</v>
      </c>
      <c r="AI33" s="173">
        <v>1E-3</v>
      </c>
      <c r="AN33" s="106"/>
    </row>
    <row r="34" spans="1:41" x14ac:dyDescent="0.2">
      <c r="A34" s="125" t="s">
        <v>134</v>
      </c>
      <c r="B34" s="126">
        <f>SUM(B11:B33)</f>
        <v>484</v>
      </c>
      <c r="C34" s="105">
        <f>B34/B$56</f>
        <v>0.60957178841309823</v>
      </c>
      <c r="D34" s="126">
        <f>SUM(D11:D33)</f>
        <v>507</v>
      </c>
      <c r="E34" s="105">
        <f>D34/D$56</f>
        <v>0.599290780141844</v>
      </c>
      <c r="F34" s="126">
        <f>SUM(F11:F33)</f>
        <v>536</v>
      </c>
      <c r="G34" s="105">
        <f>F34/F$56</f>
        <v>0.58579234972677596</v>
      </c>
      <c r="H34" s="126">
        <f>SUM(H11:H33)</f>
        <v>569</v>
      </c>
      <c r="I34" s="105">
        <f>H34/H$56</f>
        <v>0.58179959100204504</v>
      </c>
      <c r="J34" s="127">
        <f>SUM(J11:J30)</f>
        <v>476</v>
      </c>
      <c r="K34" s="105">
        <f t="shared" si="15"/>
        <v>0.55284552845528456</v>
      </c>
      <c r="L34" s="127">
        <f>SUM(L11:L30)</f>
        <v>497</v>
      </c>
      <c r="M34" s="105">
        <f t="shared" si="16"/>
        <v>0.56094808126410833</v>
      </c>
      <c r="N34" s="127">
        <f>SUM(N11:N30)</f>
        <v>511</v>
      </c>
      <c r="O34" s="105">
        <f t="shared" si="6"/>
        <v>0.57222844344904811</v>
      </c>
      <c r="P34" s="127">
        <f>SUM(P11:P30)</f>
        <v>505</v>
      </c>
      <c r="Q34" s="105">
        <f t="shared" si="7"/>
        <v>0.5586283185840708</v>
      </c>
      <c r="R34" s="127">
        <f>SUM(R11:R30)</f>
        <v>513</v>
      </c>
      <c r="S34" s="105">
        <f t="shared" si="8"/>
        <v>0.5757575757575758</v>
      </c>
      <c r="T34" s="127">
        <f>SUM(T11:T30)</f>
        <v>521</v>
      </c>
      <c r="U34" s="105">
        <f t="shared" si="9"/>
        <v>0.57953281423804226</v>
      </c>
      <c r="V34" s="127">
        <f>SUM(V11:V32)</f>
        <v>693</v>
      </c>
      <c r="W34" s="105">
        <f t="shared" si="10"/>
        <v>0.63287671232876708</v>
      </c>
      <c r="X34" s="128">
        <f>SUM(X11:X33)</f>
        <v>658</v>
      </c>
      <c r="Y34" s="105">
        <f t="shared" si="11"/>
        <v>0.5970961887477314</v>
      </c>
      <c r="Z34" s="129">
        <f>SUM(Z11:Z33)</f>
        <v>668</v>
      </c>
      <c r="AA34" s="105">
        <f t="shared" si="12"/>
        <v>0.59589652096342549</v>
      </c>
      <c r="AF34" s="129">
        <f>SUM(AF11:AF33)</f>
        <v>662</v>
      </c>
      <c r="AG34" s="105">
        <f t="shared" si="13"/>
        <v>0.59963768115942029</v>
      </c>
      <c r="AH34" s="77">
        <v>623</v>
      </c>
      <c r="AI34" s="171">
        <v>0.57299999999999995</v>
      </c>
      <c r="AJ34" s="130"/>
      <c r="AK34" s="130"/>
      <c r="AN34" s="131"/>
      <c r="AO34" s="132"/>
    </row>
    <row r="35" spans="1:41" s="132" customFormat="1" x14ac:dyDescent="0.2">
      <c r="A35" s="110"/>
      <c r="B35" s="133"/>
      <c r="C35" s="111"/>
      <c r="D35" s="133"/>
      <c r="E35" s="111"/>
      <c r="F35" s="133"/>
      <c r="G35" s="111"/>
      <c r="H35" s="133"/>
      <c r="I35" s="111"/>
      <c r="J35" s="133"/>
      <c r="K35" s="111"/>
      <c r="L35" s="133"/>
      <c r="M35" s="111"/>
      <c r="N35" s="134"/>
      <c r="O35" s="111"/>
      <c r="P35" s="134"/>
      <c r="Q35" s="111"/>
      <c r="R35" s="134"/>
      <c r="S35" s="111"/>
      <c r="T35" s="134"/>
      <c r="U35" s="111"/>
      <c r="V35" s="134"/>
      <c r="W35" s="111"/>
      <c r="X35" s="113"/>
      <c r="Y35" s="111"/>
      <c r="Z35" s="114"/>
      <c r="AA35" s="111"/>
      <c r="AF35" s="114"/>
      <c r="AG35" s="111"/>
      <c r="AH35" s="114"/>
      <c r="AI35" s="172"/>
      <c r="AN35" s="106"/>
      <c r="AO35" s="94"/>
    </row>
    <row r="36" spans="1:41" ht="15" x14ac:dyDescent="0.25">
      <c r="A36" s="110" t="s">
        <v>135</v>
      </c>
      <c r="B36" s="30">
        <v>272</v>
      </c>
      <c r="C36" s="111">
        <f>B36/B$56</f>
        <v>0.34256926952141059</v>
      </c>
      <c r="D36" s="30">
        <v>292</v>
      </c>
      <c r="E36" s="111">
        <f>D36/D$56</f>
        <v>0.34515366430260047</v>
      </c>
      <c r="F36" s="30">
        <v>313</v>
      </c>
      <c r="G36" s="111">
        <f>F36/F$56</f>
        <v>0.34207650273224044</v>
      </c>
      <c r="H36" s="30">
        <v>346</v>
      </c>
      <c r="I36" s="111">
        <f>H36/H$56</f>
        <v>0.35378323108384457</v>
      </c>
      <c r="J36" s="30">
        <v>339</v>
      </c>
      <c r="K36" s="111">
        <f>J36/J$56</f>
        <v>0.39372822299651566</v>
      </c>
      <c r="L36" s="30">
        <v>344</v>
      </c>
      <c r="M36" s="111">
        <f>L36/L$56</f>
        <v>0.38826185101580135</v>
      </c>
      <c r="N36" s="112">
        <v>321</v>
      </c>
      <c r="O36" s="111">
        <f>N36/N$56</f>
        <v>0.35946248600223962</v>
      </c>
      <c r="P36" s="112">
        <v>330</v>
      </c>
      <c r="Q36" s="111">
        <f>P36/P$56</f>
        <v>0.36504424778761063</v>
      </c>
      <c r="R36" s="112">
        <v>315</v>
      </c>
      <c r="S36" s="111">
        <f>R36/R$56</f>
        <v>0.35353535353535354</v>
      </c>
      <c r="T36" s="112">
        <v>302</v>
      </c>
      <c r="U36" s="111">
        <f>T36/T$56</f>
        <v>0.33592880978865408</v>
      </c>
      <c r="V36" s="112">
        <v>310</v>
      </c>
      <c r="W36" s="111">
        <f>V36/V$56</f>
        <v>0.28310502283105021</v>
      </c>
      <c r="X36" s="113">
        <v>317</v>
      </c>
      <c r="Y36" s="111">
        <f>X36/X$56</f>
        <v>0.28765880217785844</v>
      </c>
      <c r="Z36" s="114">
        <v>313</v>
      </c>
      <c r="AA36" s="111">
        <f>Z36/Z$56</f>
        <v>0.27921498661909011</v>
      </c>
      <c r="AF36" s="114">
        <v>302</v>
      </c>
      <c r="AG36" s="111">
        <f>AF36/AF$56</f>
        <v>0.27355072463768115</v>
      </c>
      <c r="AH36" s="73">
        <v>293</v>
      </c>
      <c r="AI36" s="170">
        <v>0.18099999999999999</v>
      </c>
      <c r="AN36" s="106"/>
    </row>
    <row r="37" spans="1:41" x14ac:dyDescent="0.2">
      <c r="A37" s="110" t="s">
        <v>136</v>
      </c>
      <c r="B37" s="120">
        <v>7</v>
      </c>
      <c r="C37" s="121">
        <f>B37/B$56</f>
        <v>8.8161209068010078E-3</v>
      </c>
      <c r="D37" s="120">
        <v>9</v>
      </c>
      <c r="E37" s="121">
        <f>D37/D$56</f>
        <v>1.0638297872340425E-2</v>
      </c>
      <c r="F37" s="120">
        <v>8</v>
      </c>
      <c r="G37" s="121">
        <f>F37/F$56</f>
        <v>8.7431693989071038E-3</v>
      </c>
      <c r="H37" s="120">
        <v>10</v>
      </c>
      <c r="I37" s="121">
        <f>H37/H$56</f>
        <v>1.0224948875255624E-2</v>
      </c>
      <c r="J37" s="120">
        <v>4</v>
      </c>
      <c r="K37" s="121">
        <f>J37/J$56</f>
        <v>4.6457607433217189E-3</v>
      </c>
      <c r="L37" s="120">
        <v>3</v>
      </c>
      <c r="M37" s="121">
        <f>L37/L$56</f>
        <v>3.3860045146726862E-3</v>
      </c>
      <c r="N37" s="122">
        <v>9</v>
      </c>
      <c r="O37" s="121">
        <f>N37/N$56</f>
        <v>1.0078387458006719E-2</v>
      </c>
      <c r="P37" s="122">
        <v>11</v>
      </c>
      <c r="Q37" s="121">
        <f>P37/P$56</f>
        <v>1.2168141592920354E-2</v>
      </c>
      <c r="R37" s="122">
        <v>7</v>
      </c>
      <c r="S37" s="121">
        <f>R37/R$56</f>
        <v>7.8563411896745237E-3</v>
      </c>
      <c r="T37" s="122">
        <v>7</v>
      </c>
      <c r="U37" s="121">
        <f>T37/T$56</f>
        <v>7.7864293659621799E-3</v>
      </c>
      <c r="V37" s="122">
        <v>6</v>
      </c>
      <c r="W37" s="121">
        <f>V37/V$56</f>
        <v>5.4794520547945206E-3</v>
      </c>
      <c r="X37" s="123">
        <v>7</v>
      </c>
      <c r="Y37" s="111">
        <f>X37/X$56</f>
        <v>6.3520871143375682E-3</v>
      </c>
      <c r="Z37" s="124">
        <v>11</v>
      </c>
      <c r="AA37" s="121">
        <f>Z37/Z$56</f>
        <v>9.8126672613737739E-3</v>
      </c>
      <c r="AF37" s="124">
        <v>11</v>
      </c>
      <c r="AG37" s="121">
        <f>AF37/AF$56</f>
        <v>9.9637681159420281E-3</v>
      </c>
      <c r="AH37" s="79">
        <v>11</v>
      </c>
      <c r="AI37" s="173">
        <v>7.0000000000000001E-3</v>
      </c>
      <c r="AN37" s="106"/>
    </row>
    <row r="38" spans="1:41" x14ac:dyDescent="0.2">
      <c r="A38" s="125" t="s">
        <v>137</v>
      </c>
      <c r="B38" s="126">
        <f>SUM(B36:B37)</f>
        <v>279</v>
      </c>
      <c r="C38" s="105">
        <f>B38/B$56</f>
        <v>0.3513853904282116</v>
      </c>
      <c r="D38" s="126">
        <f>SUM(D36:D37)</f>
        <v>301</v>
      </c>
      <c r="E38" s="105">
        <f>D38/D$56</f>
        <v>0.35579196217494091</v>
      </c>
      <c r="F38" s="126">
        <f>SUM(F36:F37)</f>
        <v>321</v>
      </c>
      <c r="G38" s="105">
        <f>F38/F$56</f>
        <v>0.35081967213114756</v>
      </c>
      <c r="H38" s="126">
        <f>SUM(H36:H37)</f>
        <v>356</v>
      </c>
      <c r="I38" s="105">
        <f>H38/H$56</f>
        <v>0.36400817995910023</v>
      </c>
      <c r="J38" s="126">
        <f>SUM(J36:J37)</f>
        <v>343</v>
      </c>
      <c r="K38" s="105">
        <f>J38/J$56</f>
        <v>0.3983739837398374</v>
      </c>
      <c r="L38" s="126">
        <f>SUM(L36:L37)</f>
        <v>347</v>
      </c>
      <c r="M38" s="105">
        <f>L38/L$56</f>
        <v>0.39164785553047404</v>
      </c>
      <c r="N38" s="127">
        <f>SUM(N36:N37)</f>
        <v>330</v>
      </c>
      <c r="O38" s="105">
        <f>N38/N$56</f>
        <v>0.36954087346024633</v>
      </c>
      <c r="P38" s="127">
        <f>SUM(P36:P37)</f>
        <v>341</v>
      </c>
      <c r="Q38" s="105">
        <f>P38/P$56</f>
        <v>0.37721238938053098</v>
      </c>
      <c r="R38" s="127">
        <f>SUM(R36:R37)</f>
        <v>322</v>
      </c>
      <c r="S38" s="105">
        <f>R38/R$56</f>
        <v>0.36139169472502808</v>
      </c>
      <c r="T38" s="127">
        <f>SUM(T36:T37)</f>
        <v>309</v>
      </c>
      <c r="U38" s="105">
        <f>T38/T$56</f>
        <v>0.34371523915461621</v>
      </c>
      <c r="V38" s="127">
        <f>SUM(V36:V37)</f>
        <v>316</v>
      </c>
      <c r="W38" s="105">
        <f>V38/V$56</f>
        <v>0.28858447488584477</v>
      </c>
      <c r="X38" s="128">
        <f>SUM(X36:X37)</f>
        <v>324</v>
      </c>
      <c r="Y38" s="105">
        <f>X38/X$56</f>
        <v>0.29401088929219599</v>
      </c>
      <c r="Z38" s="129">
        <f>SUM(Z36:Z37)</f>
        <v>324</v>
      </c>
      <c r="AA38" s="105">
        <f>Z38/Z$56</f>
        <v>0.28902765388046386</v>
      </c>
      <c r="AF38" s="129">
        <f>SUM(AF36:AF37)</f>
        <v>313</v>
      </c>
      <c r="AG38" s="105">
        <f>AF38/AF$56</f>
        <v>0.28351449275362317</v>
      </c>
      <c r="AH38" s="77">
        <v>304</v>
      </c>
      <c r="AI38" s="171">
        <v>0.28000000000000003</v>
      </c>
      <c r="AN38" s="131"/>
      <c r="AO38" s="132"/>
    </row>
    <row r="39" spans="1:41" s="132" customFormat="1" x14ac:dyDescent="0.2">
      <c r="A39" s="110"/>
      <c r="B39" s="133"/>
      <c r="C39" s="111"/>
      <c r="D39" s="133"/>
      <c r="E39" s="111"/>
      <c r="F39" s="133"/>
      <c r="G39" s="111"/>
      <c r="H39" s="133"/>
      <c r="I39" s="111"/>
      <c r="J39" s="133"/>
      <c r="K39" s="111"/>
      <c r="L39" s="133"/>
      <c r="M39" s="111"/>
      <c r="N39" s="134"/>
      <c r="O39" s="111"/>
      <c r="P39" s="134"/>
      <c r="Q39" s="111"/>
      <c r="R39" s="134"/>
      <c r="S39" s="111"/>
      <c r="T39" s="134"/>
      <c r="U39" s="111"/>
      <c r="V39" s="134"/>
      <c r="W39" s="111"/>
      <c r="X39" s="113"/>
      <c r="Y39" s="111"/>
      <c r="Z39" s="114"/>
      <c r="AA39" s="111"/>
      <c r="AF39" s="114"/>
      <c r="AG39" s="111"/>
      <c r="AH39" s="78"/>
      <c r="AI39" s="170"/>
      <c r="AN39" s="106"/>
      <c r="AO39" s="94"/>
    </row>
    <row r="40" spans="1:41" x14ac:dyDescent="0.2">
      <c r="A40" s="110" t="s">
        <v>138</v>
      </c>
      <c r="B40" s="120">
        <v>0</v>
      </c>
      <c r="C40" s="121">
        <f>B40/B$56</f>
        <v>0</v>
      </c>
      <c r="D40" s="120">
        <v>3</v>
      </c>
      <c r="E40" s="121">
        <f>D40/D$56</f>
        <v>3.5460992907801418E-3</v>
      </c>
      <c r="F40" s="120">
        <v>5</v>
      </c>
      <c r="G40" s="121">
        <f>F40/F$56</f>
        <v>5.4644808743169399E-3</v>
      </c>
      <c r="H40" s="120">
        <v>6</v>
      </c>
      <c r="I40" s="121">
        <f>H40/H$56</f>
        <v>6.1349693251533744E-3</v>
      </c>
      <c r="J40" s="120">
        <v>5</v>
      </c>
      <c r="K40" s="121">
        <f>J40/J$56</f>
        <v>5.8072009291521487E-3</v>
      </c>
      <c r="L40" s="120">
        <v>8</v>
      </c>
      <c r="M40" s="121">
        <f>L40/L$56</f>
        <v>9.0293453724604959E-3</v>
      </c>
      <c r="N40" s="122">
        <v>13</v>
      </c>
      <c r="O40" s="121">
        <f>N40/N$56</f>
        <v>1.4557670772676373E-2</v>
      </c>
      <c r="P40" s="122">
        <v>14</v>
      </c>
      <c r="Q40" s="121">
        <f>P40/P$56</f>
        <v>1.5486725663716814E-2</v>
      </c>
      <c r="R40" s="122">
        <v>14</v>
      </c>
      <c r="S40" s="121">
        <f>R40/R$56</f>
        <v>1.5712682379349047E-2</v>
      </c>
      <c r="T40" s="122">
        <v>21</v>
      </c>
      <c r="U40" s="121">
        <f>T40/T$56</f>
        <v>2.3359288097886542E-2</v>
      </c>
      <c r="V40" s="122">
        <v>22</v>
      </c>
      <c r="W40" s="121">
        <f>V40/V$56</f>
        <v>2.0091324200913242E-2</v>
      </c>
      <c r="X40" s="123">
        <v>19</v>
      </c>
      <c r="Y40" s="121">
        <f>X40/X$56</f>
        <v>1.7241379310344827E-2</v>
      </c>
      <c r="Z40" s="124">
        <v>28</v>
      </c>
      <c r="AA40" s="121">
        <f>Z40/Z$56</f>
        <v>2.4977698483496878E-2</v>
      </c>
      <c r="AF40" s="124">
        <v>20</v>
      </c>
      <c r="AG40" s="121">
        <f>AF40/AF$56</f>
        <v>1.8115942028985508E-2</v>
      </c>
      <c r="AH40" s="79">
        <v>29</v>
      </c>
      <c r="AI40" s="173">
        <v>1.7999999999999999E-2</v>
      </c>
      <c r="AN40" s="106"/>
    </row>
    <row r="41" spans="1:41" x14ac:dyDescent="0.2">
      <c r="A41" s="125" t="s">
        <v>139</v>
      </c>
      <c r="B41" s="126">
        <f>B40</f>
        <v>0</v>
      </c>
      <c r="C41" s="105">
        <f>B41/B$56</f>
        <v>0</v>
      </c>
      <c r="D41" s="126">
        <f>D40</f>
        <v>3</v>
      </c>
      <c r="E41" s="105">
        <f>D41/D$56</f>
        <v>3.5460992907801418E-3</v>
      </c>
      <c r="F41" s="126">
        <f>F40</f>
        <v>5</v>
      </c>
      <c r="G41" s="105">
        <f>F41/F$56</f>
        <v>5.4644808743169399E-3</v>
      </c>
      <c r="H41" s="126">
        <f>H40</f>
        <v>6</v>
      </c>
      <c r="I41" s="105">
        <f>H41/H$56</f>
        <v>6.1349693251533744E-3</v>
      </c>
      <c r="J41" s="126">
        <f>J40</f>
        <v>5</v>
      </c>
      <c r="K41" s="105">
        <f>J41/J$56</f>
        <v>5.8072009291521487E-3</v>
      </c>
      <c r="L41" s="126">
        <f>L40</f>
        <v>8</v>
      </c>
      <c r="M41" s="105">
        <f>L41/L$56</f>
        <v>9.0293453724604959E-3</v>
      </c>
      <c r="N41" s="127">
        <f>N40</f>
        <v>13</v>
      </c>
      <c r="O41" s="105">
        <f>N41/N$56</f>
        <v>1.4557670772676373E-2</v>
      </c>
      <c r="P41" s="127">
        <f>P40</f>
        <v>14</v>
      </c>
      <c r="Q41" s="105">
        <f>P41/P$56</f>
        <v>1.5486725663716814E-2</v>
      </c>
      <c r="R41" s="127">
        <f>R40</f>
        <v>14</v>
      </c>
      <c r="S41" s="105">
        <f>R41/R$56</f>
        <v>1.5712682379349047E-2</v>
      </c>
      <c r="T41" s="127">
        <f>T40</f>
        <v>21</v>
      </c>
      <c r="U41" s="105">
        <f>T41/T$56</f>
        <v>2.3359288097886542E-2</v>
      </c>
      <c r="V41" s="127">
        <f>V40</f>
        <v>22</v>
      </c>
      <c r="W41" s="105">
        <f>V41/V$56</f>
        <v>2.0091324200913242E-2</v>
      </c>
      <c r="X41" s="128">
        <f>SUM(X40)</f>
        <v>19</v>
      </c>
      <c r="Y41" s="105">
        <f>X41/X$56</f>
        <v>1.7241379310344827E-2</v>
      </c>
      <c r="Z41" s="129">
        <f>SUM(Z40)</f>
        <v>28</v>
      </c>
      <c r="AA41" s="105">
        <f>Z41/Z$56</f>
        <v>2.4977698483496878E-2</v>
      </c>
      <c r="AF41" s="129">
        <f>SUM(AF40)</f>
        <v>20</v>
      </c>
      <c r="AG41" s="105">
        <f>AF41/AF$56</f>
        <v>1.8115942028985508E-2</v>
      </c>
      <c r="AH41" s="77">
        <v>29</v>
      </c>
      <c r="AI41" s="171">
        <v>2.7E-2</v>
      </c>
      <c r="AN41" s="132"/>
      <c r="AO41" s="132"/>
    </row>
    <row r="42" spans="1:41" s="132" customFormat="1" x14ac:dyDescent="0.2">
      <c r="A42" s="110"/>
      <c r="B42" s="133"/>
      <c r="C42" s="111"/>
      <c r="D42" s="133"/>
      <c r="E42" s="111"/>
      <c r="F42" s="133"/>
      <c r="G42" s="111"/>
      <c r="H42" s="133"/>
      <c r="I42" s="111"/>
      <c r="J42" s="133"/>
      <c r="K42" s="111"/>
      <c r="L42" s="133"/>
      <c r="M42" s="111"/>
      <c r="N42" s="134"/>
      <c r="O42" s="111"/>
      <c r="P42" s="134"/>
      <c r="Q42" s="111"/>
      <c r="R42" s="134"/>
      <c r="S42" s="111"/>
      <c r="T42" s="134"/>
      <c r="U42" s="111"/>
      <c r="V42" s="134"/>
      <c r="W42" s="111"/>
      <c r="X42" s="113"/>
      <c r="Y42" s="111"/>
      <c r="Z42" s="114"/>
      <c r="AA42" s="111"/>
      <c r="AF42" s="114"/>
      <c r="AG42" s="111"/>
      <c r="AH42" s="78"/>
      <c r="AI42" s="170"/>
    </row>
    <row r="43" spans="1:41" ht="15" x14ac:dyDescent="0.25">
      <c r="A43" s="110" t="s">
        <v>140</v>
      </c>
      <c r="B43" s="30">
        <v>2</v>
      </c>
      <c r="C43" s="111">
        <f>B43/B$56</f>
        <v>2.5188916876574307E-3</v>
      </c>
      <c r="D43" s="30">
        <v>2</v>
      </c>
      <c r="E43" s="111">
        <f>D43/D$56</f>
        <v>2.3640661938534278E-3</v>
      </c>
      <c r="F43" s="30">
        <v>5</v>
      </c>
      <c r="G43" s="111">
        <f>F43/F$56</f>
        <v>5.4644808743169399E-3</v>
      </c>
      <c r="H43" s="30">
        <v>6</v>
      </c>
      <c r="I43" s="111">
        <f t="shared" ref="I43:I51" si="17">H43/H$56</f>
        <v>6.1349693251533744E-3</v>
      </c>
      <c r="J43" s="30">
        <v>5</v>
      </c>
      <c r="K43" s="111">
        <f t="shared" ref="K43:K51" si="18">J43/J$56</f>
        <v>5.8072009291521487E-3</v>
      </c>
      <c r="L43" s="30">
        <v>8</v>
      </c>
      <c r="M43" s="111">
        <f t="shared" ref="M43:M51" si="19">L43/L$56</f>
        <v>9.0293453724604959E-3</v>
      </c>
      <c r="N43" s="112">
        <v>5</v>
      </c>
      <c r="O43" s="111">
        <f t="shared" ref="O43:O51" si="20">N43/N$56</f>
        <v>5.5991041433370659E-3</v>
      </c>
      <c r="P43" s="112">
        <v>4</v>
      </c>
      <c r="Q43" s="111">
        <f t="shared" ref="Q43:Q51" si="21">P43/P$56</f>
        <v>4.4247787610619468E-3</v>
      </c>
      <c r="R43" s="112">
        <v>3</v>
      </c>
      <c r="S43" s="111">
        <f t="shared" ref="S43:S51" si="22">R43/R$56</f>
        <v>3.3670033670033669E-3</v>
      </c>
      <c r="T43" s="112">
        <v>6</v>
      </c>
      <c r="U43" s="111">
        <f t="shared" ref="U43:U51" si="23">T43/T$56</f>
        <v>6.6740823136818691E-3</v>
      </c>
      <c r="V43" s="112">
        <v>10</v>
      </c>
      <c r="W43" s="111">
        <f t="shared" ref="W43:W51" si="24">V43/V$56</f>
        <v>9.1324200913242004E-3</v>
      </c>
      <c r="X43" s="113">
        <v>15</v>
      </c>
      <c r="Y43" s="111">
        <f>X43/X$56</f>
        <v>1.3611615245009074E-2</v>
      </c>
      <c r="Z43" s="114">
        <v>16</v>
      </c>
      <c r="AA43" s="111">
        <f>Z43/Z$56</f>
        <v>1.4272970561998216E-2</v>
      </c>
      <c r="AF43" s="114">
        <v>13</v>
      </c>
      <c r="AG43" s="111">
        <f>AF43/AF$56</f>
        <v>1.177536231884058E-2</v>
      </c>
      <c r="AH43" s="73">
        <v>18</v>
      </c>
      <c r="AI43" s="170">
        <v>1.2E-2</v>
      </c>
    </row>
    <row r="44" spans="1:41" ht="15" x14ac:dyDescent="0.25">
      <c r="A44" s="110" t="s">
        <v>141</v>
      </c>
      <c r="B44" s="30">
        <v>2</v>
      </c>
      <c r="C44" s="111">
        <f>B44/B$56</f>
        <v>2.5188916876574307E-3</v>
      </c>
      <c r="D44" s="30">
        <v>1</v>
      </c>
      <c r="E44" s="111">
        <f>D44/D$56</f>
        <v>1.1820330969267139E-3</v>
      </c>
      <c r="F44" s="30">
        <v>1</v>
      </c>
      <c r="G44" s="111">
        <f>F44/F$56</f>
        <v>1.092896174863388E-3</v>
      </c>
      <c r="H44" s="30">
        <v>2</v>
      </c>
      <c r="I44" s="111">
        <f t="shared" si="17"/>
        <v>2.0449897750511249E-3</v>
      </c>
      <c r="J44" s="30">
        <v>4</v>
      </c>
      <c r="K44" s="111">
        <f t="shared" si="18"/>
        <v>4.6457607433217189E-3</v>
      </c>
      <c r="L44" s="30">
        <v>6</v>
      </c>
      <c r="M44" s="111">
        <f t="shared" si="19"/>
        <v>6.7720090293453723E-3</v>
      </c>
      <c r="N44" s="112">
        <v>7</v>
      </c>
      <c r="O44" s="111">
        <f t="shared" si="20"/>
        <v>7.8387458006718928E-3</v>
      </c>
      <c r="P44" s="112">
        <v>11</v>
      </c>
      <c r="Q44" s="111">
        <f t="shared" si="21"/>
        <v>1.2168141592920354E-2</v>
      </c>
      <c r="R44" s="112">
        <v>10</v>
      </c>
      <c r="S44" s="111">
        <f t="shared" si="22"/>
        <v>1.1223344556677889E-2</v>
      </c>
      <c r="T44" s="112">
        <v>8</v>
      </c>
      <c r="U44" s="111">
        <f t="shared" si="23"/>
        <v>8.8987764182424916E-3</v>
      </c>
      <c r="V44" s="112">
        <v>5</v>
      </c>
      <c r="W44" s="111">
        <f t="shared" si="24"/>
        <v>4.5662100456621002E-3</v>
      </c>
      <c r="X44" s="113">
        <v>6</v>
      </c>
      <c r="Y44" s="111">
        <f t="shared" ref="Y44:Y54" si="25">X44/X$56</f>
        <v>5.4446460980036296E-3</v>
      </c>
      <c r="Z44" s="114">
        <v>5</v>
      </c>
      <c r="AA44" s="111">
        <f t="shared" ref="AA44:AA51" si="26">Z44/Z$56</f>
        <v>4.4603033006244425E-3</v>
      </c>
      <c r="AF44" s="114">
        <v>6</v>
      </c>
      <c r="AG44" s="111">
        <f t="shared" ref="AG44:AG51" si="27">AF44/AF$56</f>
        <v>5.434782608695652E-3</v>
      </c>
      <c r="AH44" s="73">
        <v>9</v>
      </c>
      <c r="AI44" s="170">
        <v>5.0000000000000001E-3</v>
      </c>
    </row>
    <row r="45" spans="1:41" ht="15" x14ac:dyDescent="0.25">
      <c r="A45" s="110" t="s">
        <v>142</v>
      </c>
      <c r="B45" s="30">
        <v>1</v>
      </c>
      <c r="C45" s="111">
        <f>B45/B$56</f>
        <v>1.2594458438287153E-3</v>
      </c>
      <c r="D45" s="30">
        <v>2</v>
      </c>
      <c r="E45" s="111">
        <f>D45/D$56</f>
        <v>2.3640661938534278E-3</v>
      </c>
      <c r="F45" s="30">
        <v>2</v>
      </c>
      <c r="G45" s="111">
        <f>F45/F$56</f>
        <v>2.185792349726776E-3</v>
      </c>
      <c r="H45" s="30">
        <v>2</v>
      </c>
      <c r="I45" s="111">
        <f t="shared" si="17"/>
        <v>2.0449897750511249E-3</v>
      </c>
      <c r="J45" s="30">
        <v>1</v>
      </c>
      <c r="K45" s="111">
        <f t="shared" si="18"/>
        <v>1.1614401858304297E-3</v>
      </c>
      <c r="L45" s="30">
        <v>0</v>
      </c>
      <c r="M45" s="111">
        <f t="shared" si="19"/>
        <v>0</v>
      </c>
      <c r="N45" s="112">
        <v>1</v>
      </c>
      <c r="O45" s="111">
        <f t="shared" si="20"/>
        <v>1.1198208286674132E-3</v>
      </c>
      <c r="P45" s="112">
        <v>3</v>
      </c>
      <c r="Q45" s="111">
        <f t="shared" si="21"/>
        <v>3.3185840707964601E-3</v>
      </c>
      <c r="R45" s="112">
        <v>3</v>
      </c>
      <c r="S45" s="111">
        <f t="shared" si="22"/>
        <v>3.3670033670033669E-3</v>
      </c>
      <c r="T45" s="112">
        <v>3</v>
      </c>
      <c r="U45" s="111">
        <f t="shared" si="23"/>
        <v>3.3370411568409346E-3</v>
      </c>
      <c r="V45" s="112">
        <v>4</v>
      </c>
      <c r="W45" s="111">
        <f t="shared" si="24"/>
        <v>3.6529680365296802E-3</v>
      </c>
      <c r="X45" s="113">
        <v>3</v>
      </c>
      <c r="Y45" s="111">
        <f t="shared" si="25"/>
        <v>2.7223230490018148E-3</v>
      </c>
      <c r="Z45" s="114">
        <v>2</v>
      </c>
      <c r="AA45" s="111">
        <f t="shared" si="26"/>
        <v>1.7841213202497771E-3</v>
      </c>
      <c r="AF45" s="114">
        <v>2</v>
      </c>
      <c r="AG45" s="111">
        <f t="shared" si="27"/>
        <v>1.8115942028985507E-3</v>
      </c>
      <c r="AH45" s="73">
        <v>1</v>
      </c>
      <c r="AI45" s="170">
        <v>1.2594458438287153E-3</v>
      </c>
    </row>
    <row r="46" spans="1:41" ht="15" x14ac:dyDescent="0.25">
      <c r="A46" s="110" t="s">
        <v>143</v>
      </c>
      <c r="B46" s="30">
        <v>0</v>
      </c>
      <c r="C46" s="111">
        <f>B46/B$56</f>
        <v>0</v>
      </c>
      <c r="D46" s="30">
        <v>0</v>
      </c>
      <c r="E46" s="111">
        <f>D46/D$56</f>
        <v>0</v>
      </c>
      <c r="F46" s="30">
        <v>2</v>
      </c>
      <c r="G46" s="111">
        <f>F46/F$56</f>
        <v>2.185792349726776E-3</v>
      </c>
      <c r="H46" s="30">
        <v>2</v>
      </c>
      <c r="I46" s="111">
        <f t="shared" si="17"/>
        <v>2.0449897750511249E-3</v>
      </c>
      <c r="J46" s="30">
        <v>2</v>
      </c>
      <c r="K46" s="111">
        <f t="shared" si="18"/>
        <v>2.3228803716608595E-3</v>
      </c>
      <c r="L46" s="30">
        <v>1</v>
      </c>
      <c r="M46" s="111">
        <f t="shared" si="19"/>
        <v>1.128668171557562E-3</v>
      </c>
      <c r="N46" s="112">
        <v>0</v>
      </c>
      <c r="O46" s="111">
        <f t="shared" si="20"/>
        <v>0</v>
      </c>
      <c r="P46" s="112">
        <v>4</v>
      </c>
      <c r="Q46" s="111">
        <f t="shared" si="21"/>
        <v>4.4247787610619468E-3</v>
      </c>
      <c r="R46" s="112">
        <v>1</v>
      </c>
      <c r="S46" s="111">
        <f t="shared" si="22"/>
        <v>1.1223344556677891E-3</v>
      </c>
      <c r="T46" s="112">
        <v>3</v>
      </c>
      <c r="U46" s="111">
        <f t="shared" si="23"/>
        <v>3.3370411568409346E-3</v>
      </c>
      <c r="V46" s="112">
        <v>0</v>
      </c>
      <c r="W46" s="111">
        <f t="shared" si="24"/>
        <v>0</v>
      </c>
      <c r="X46" s="113">
        <v>0</v>
      </c>
      <c r="Y46" s="111">
        <f t="shared" si="25"/>
        <v>0</v>
      </c>
      <c r="Z46" s="114">
        <v>0</v>
      </c>
      <c r="AA46" s="111">
        <f t="shared" si="26"/>
        <v>0</v>
      </c>
      <c r="AF46" s="114">
        <v>0</v>
      </c>
      <c r="AG46" s="111">
        <f t="shared" si="27"/>
        <v>0</v>
      </c>
      <c r="AH46" s="73">
        <v>1</v>
      </c>
      <c r="AI46" s="170">
        <v>1E-3</v>
      </c>
    </row>
    <row r="47" spans="1:41" ht="15" x14ac:dyDescent="0.25">
      <c r="A47" s="110" t="s">
        <v>144</v>
      </c>
      <c r="B47" s="30"/>
      <c r="C47" s="111"/>
      <c r="D47" s="30"/>
      <c r="E47" s="111"/>
      <c r="F47" s="30"/>
      <c r="G47" s="111"/>
      <c r="H47" s="30">
        <v>0</v>
      </c>
      <c r="I47" s="111">
        <f t="shared" si="17"/>
        <v>0</v>
      </c>
      <c r="J47" s="30">
        <v>0</v>
      </c>
      <c r="K47" s="111">
        <f t="shared" si="18"/>
        <v>0</v>
      </c>
      <c r="L47" s="30">
        <v>0</v>
      </c>
      <c r="M47" s="111">
        <f t="shared" si="19"/>
        <v>0</v>
      </c>
      <c r="N47" s="30">
        <v>0</v>
      </c>
      <c r="O47" s="111">
        <f t="shared" si="20"/>
        <v>0</v>
      </c>
      <c r="P47" s="112">
        <v>2</v>
      </c>
      <c r="Q47" s="111">
        <f t="shared" si="21"/>
        <v>2.2123893805309734E-3</v>
      </c>
      <c r="R47" s="112">
        <v>0</v>
      </c>
      <c r="S47" s="111">
        <f t="shared" si="22"/>
        <v>0</v>
      </c>
      <c r="T47" s="112">
        <v>0</v>
      </c>
      <c r="U47" s="111">
        <f t="shared" si="23"/>
        <v>0</v>
      </c>
      <c r="V47" s="112">
        <v>0</v>
      </c>
      <c r="W47" s="111">
        <f t="shared" si="24"/>
        <v>0</v>
      </c>
      <c r="X47" s="113">
        <v>0</v>
      </c>
      <c r="Y47" s="111">
        <f t="shared" si="25"/>
        <v>0</v>
      </c>
      <c r="Z47" s="114">
        <v>0</v>
      </c>
      <c r="AA47" s="111">
        <f t="shared" si="26"/>
        <v>0</v>
      </c>
      <c r="AF47" s="114">
        <v>0</v>
      </c>
      <c r="AG47" s="111">
        <f t="shared" si="27"/>
        <v>0</v>
      </c>
      <c r="AH47" s="73">
        <v>0</v>
      </c>
      <c r="AI47" s="170">
        <v>0</v>
      </c>
    </row>
    <row r="48" spans="1:41" ht="15" x14ac:dyDescent="0.25">
      <c r="A48" s="110" t="s">
        <v>145</v>
      </c>
      <c r="B48" s="30">
        <v>0</v>
      </c>
      <c r="C48" s="111">
        <f>B48/B$56</f>
        <v>0</v>
      </c>
      <c r="D48" s="30">
        <v>0</v>
      </c>
      <c r="E48" s="111">
        <f>D48/D$56</f>
        <v>0</v>
      </c>
      <c r="F48" s="30">
        <v>1</v>
      </c>
      <c r="G48" s="111">
        <f>F48/F$56</f>
        <v>1.092896174863388E-3</v>
      </c>
      <c r="H48" s="30">
        <v>1</v>
      </c>
      <c r="I48" s="111">
        <f t="shared" si="17"/>
        <v>1.0224948875255625E-3</v>
      </c>
      <c r="J48" s="30">
        <v>1</v>
      </c>
      <c r="K48" s="111">
        <f t="shared" si="18"/>
        <v>1.1614401858304297E-3</v>
      </c>
      <c r="L48" s="30">
        <v>1</v>
      </c>
      <c r="M48" s="111">
        <f t="shared" si="19"/>
        <v>1.128668171557562E-3</v>
      </c>
      <c r="N48" s="112">
        <v>0</v>
      </c>
      <c r="O48" s="111">
        <f t="shared" si="20"/>
        <v>0</v>
      </c>
      <c r="P48" s="112">
        <v>0</v>
      </c>
      <c r="Q48" s="111">
        <f t="shared" si="21"/>
        <v>0</v>
      </c>
      <c r="R48" s="112">
        <v>0</v>
      </c>
      <c r="S48" s="111">
        <f t="shared" si="22"/>
        <v>0</v>
      </c>
      <c r="T48" s="112">
        <v>0</v>
      </c>
      <c r="U48" s="111">
        <f t="shared" si="23"/>
        <v>0</v>
      </c>
      <c r="V48" s="112">
        <v>0</v>
      </c>
      <c r="W48" s="111">
        <f t="shared" si="24"/>
        <v>0</v>
      </c>
      <c r="X48" s="113">
        <v>0</v>
      </c>
      <c r="Y48" s="111">
        <f t="shared" si="25"/>
        <v>0</v>
      </c>
      <c r="Z48" s="114">
        <v>0</v>
      </c>
      <c r="AA48" s="111">
        <f t="shared" si="26"/>
        <v>0</v>
      </c>
      <c r="AF48" s="114">
        <v>0</v>
      </c>
      <c r="AG48" s="111">
        <f t="shared" si="27"/>
        <v>0</v>
      </c>
      <c r="AH48" s="73">
        <v>0</v>
      </c>
      <c r="AI48" s="170">
        <v>0</v>
      </c>
    </row>
    <row r="49" spans="1:47" ht="15" x14ac:dyDescent="0.25">
      <c r="A49" s="110" t="s">
        <v>146</v>
      </c>
      <c r="B49" s="30">
        <v>1</v>
      </c>
      <c r="C49" s="111">
        <f>B49/B$56</f>
        <v>1.2594458438287153E-3</v>
      </c>
      <c r="D49" s="30">
        <v>2</v>
      </c>
      <c r="E49" s="111">
        <f>D49/D$56</f>
        <v>2.3640661938534278E-3</v>
      </c>
      <c r="F49" s="30">
        <v>2</v>
      </c>
      <c r="G49" s="111">
        <f>F49/F$56</f>
        <v>2.185792349726776E-3</v>
      </c>
      <c r="H49" s="30">
        <v>2</v>
      </c>
      <c r="I49" s="111">
        <f t="shared" si="17"/>
        <v>2.0449897750511249E-3</v>
      </c>
      <c r="J49" s="30">
        <v>1</v>
      </c>
      <c r="K49" s="111">
        <f t="shared" si="18"/>
        <v>1.1614401858304297E-3</v>
      </c>
      <c r="L49" s="30">
        <v>1</v>
      </c>
      <c r="M49" s="111">
        <f t="shared" si="19"/>
        <v>1.128668171557562E-3</v>
      </c>
      <c r="N49" s="112">
        <v>2</v>
      </c>
      <c r="O49" s="111">
        <f t="shared" si="20"/>
        <v>2.2396416573348264E-3</v>
      </c>
      <c r="P49" s="112">
        <v>0</v>
      </c>
      <c r="Q49" s="111">
        <f t="shared" si="21"/>
        <v>0</v>
      </c>
      <c r="R49" s="112">
        <v>0</v>
      </c>
      <c r="S49" s="111">
        <f t="shared" si="22"/>
        <v>0</v>
      </c>
      <c r="T49" s="112">
        <v>0</v>
      </c>
      <c r="U49" s="111">
        <f t="shared" si="23"/>
        <v>0</v>
      </c>
      <c r="V49" s="112">
        <v>0</v>
      </c>
      <c r="W49" s="111">
        <f t="shared" si="24"/>
        <v>0</v>
      </c>
      <c r="X49" s="113">
        <v>3</v>
      </c>
      <c r="Y49" s="111">
        <f t="shared" si="25"/>
        <v>2.7223230490018148E-3</v>
      </c>
      <c r="Z49" s="114">
        <v>3</v>
      </c>
      <c r="AA49" s="111">
        <f t="shared" si="26"/>
        <v>2.6761819803746653E-3</v>
      </c>
      <c r="AF49" s="114">
        <v>3</v>
      </c>
      <c r="AG49" s="111">
        <f t="shared" si="27"/>
        <v>2.717391304347826E-3</v>
      </c>
      <c r="AH49" s="73">
        <v>1</v>
      </c>
      <c r="AI49" s="170">
        <v>1.2594458438287153E-3</v>
      </c>
    </row>
    <row r="50" spans="1:47" x14ac:dyDescent="0.2">
      <c r="A50" s="110" t="s">
        <v>147</v>
      </c>
      <c r="B50" s="120">
        <v>25</v>
      </c>
      <c r="C50" s="121">
        <f>B50/B$56</f>
        <v>3.1486146095717885E-2</v>
      </c>
      <c r="D50" s="120">
        <v>26</v>
      </c>
      <c r="E50" s="121">
        <f>D50/D$56</f>
        <v>3.0732860520094562E-2</v>
      </c>
      <c r="F50" s="120">
        <v>39</v>
      </c>
      <c r="G50" s="121">
        <f>F50/F$56</f>
        <v>4.2622950819672129E-2</v>
      </c>
      <c r="H50" s="120">
        <v>31</v>
      </c>
      <c r="I50" s="121">
        <f t="shared" si="17"/>
        <v>3.1697341513292433E-2</v>
      </c>
      <c r="J50" s="120">
        <v>22</v>
      </c>
      <c r="K50" s="121">
        <f t="shared" si="18"/>
        <v>2.5551684088269456E-2</v>
      </c>
      <c r="L50" s="120">
        <v>16</v>
      </c>
      <c r="M50" s="121">
        <f t="shared" si="19"/>
        <v>1.8058690744920992E-2</v>
      </c>
      <c r="N50" s="122">
        <v>24</v>
      </c>
      <c r="O50" s="121">
        <f t="shared" si="20"/>
        <v>2.6875699888017916E-2</v>
      </c>
      <c r="P50" s="122">
        <v>14</v>
      </c>
      <c r="Q50" s="121">
        <f t="shared" si="21"/>
        <v>1.5486725663716814E-2</v>
      </c>
      <c r="R50" s="122">
        <v>23</v>
      </c>
      <c r="S50" s="121">
        <f t="shared" si="22"/>
        <v>2.5813692480359147E-2</v>
      </c>
      <c r="T50" s="122">
        <v>27</v>
      </c>
      <c r="U50" s="121">
        <f t="shared" si="23"/>
        <v>3.0033370411568408E-2</v>
      </c>
      <c r="V50" s="122">
        <v>35</v>
      </c>
      <c r="W50" s="121">
        <f t="shared" si="24"/>
        <v>3.1963470319634701E-2</v>
      </c>
      <c r="X50" s="123">
        <v>52</v>
      </c>
      <c r="Y50" s="121">
        <f t="shared" si="25"/>
        <v>4.7186932849364795E-2</v>
      </c>
      <c r="Z50" s="124">
        <v>39</v>
      </c>
      <c r="AA50" s="121">
        <f t="shared" si="26"/>
        <v>3.4790365744870648E-2</v>
      </c>
      <c r="AF50" s="124">
        <v>35</v>
      </c>
      <c r="AG50" s="121">
        <f t="shared" si="27"/>
        <v>3.170289855072464E-2</v>
      </c>
      <c r="AH50" s="79">
        <v>40</v>
      </c>
      <c r="AI50" s="173">
        <v>2.5000000000000001E-2</v>
      </c>
    </row>
    <row r="51" spans="1:47" s="132" customFormat="1" x14ac:dyDescent="0.2">
      <c r="A51" s="125" t="s">
        <v>148</v>
      </c>
      <c r="B51" s="126">
        <f>SUM(B43:B50)</f>
        <v>31</v>
      </c>
      <c r="C51" s="105">
        <f>B51/B$56</f>
        <v>3.9042821158690177E-2</v>
      </c>
      <c r="D51" s="126">
        <f>SUM(D43:D50)</f>
        <v>33</v>
      </c>
      <c r="E51" s="105">
        <f>D51/D$56</f>
        <v>3.9007092198581561E-2</v>
      </c>
      <c r="F51" s="126">
        <f>SUM(F43:F50)</f>
        <v>52</v>
      </c>
      <c r="G51" s="105">
        <f>F51/F$56</f>
        <v>5.6830601092896178E-2</v>
      </c>
      <c r="H51" s="126">
        <f>SUM(H43:H50)</f>
        <v>46</v>
      </c>
      <c r="I51" s="105">
        <f t="shared" si="17"/>
        <v>4.7034764826175871E-2</v>
      </c>
      <c r="J51" s="126">
        <f>SUM(J43:J50)</f>
        <v>36</v>
      </c>
      <c r="K51" s="105">
        <f t="shared" si="18"/>
        <v>4.1811846689895474E-2</v>
      </c>
      <c r="L51" s="126">
        <f>SUM(L43:L50)</f>
        <v>33</v>
      </c>
      <c r="M51" s="105">
        <f t="shared" si="19"/>
        <v>3.724604966139955E-2</v>
      </c>
      <c r="N51" s="127">
        <f>SUM(N43:N50)</f>
        <v>39</v>
      </c>
      <c r="O51" s="105">
        <f t="shared" si="20"/>
        <v>4.3673012318029114E-2</v>
      </c>
      <c r="P51" s="127">
        <f>SUM(P43:P50)</f>
        <v>38</v>
      </c>
      <c r="Q51" s="105">
        <f t="shared" si="21"/>
        <v>4.2035398230088498E-2</v>
      </c>
      <c r="R51" s="127">
        <f>SUM(R43:R50)</f>
        <v>40</v>
      </c>
      <c r="S51" s="105">
        <f t="shared" si="22"/>
        <v>4.4893378226711557E-2</v>
      </c>
      <c r="T51" s="127">
        <f>SUM(T43:T50)</f>
        <v>47</v>
      </c>
      <c r="U51" s="105">
        <f t="shared" si="23"/>
        <v>5.2280311457174641E-2</v>
      </c>
      <c r="V51" s="127">
        <f>SUM(V43:V50)</f>
        <v>54</v>
      </c>
      <c r="W51" s="105">
        <f t="shared" si="24"/>
        <v>4.9315068493150684E-2</v>
      </c>
      <c r="X51" s="128">
        <f>SUM(X43:X50)</f>
        <v>79</v>
      </c>
      <c r="Y51" s="105">
        <f t="shared" si="25"/>
        <v>7.1687840290381125E-2</v>
      </c>
      <c r="Z51" s="129">
        <f>SUM(Z43:Z50)</f>
        <v>65</v>
      </c>
      <c r="AA51" s="105">
        <f t="shared" si="26"/>
        <v>5.7983942908117751E-2</v>
      </c>
      <c r="AB51" s="135">
        <v>1998</v>
      </c>
      <c r="AC51" s="135">
        <v>1999</v>
      </c>
      <c r="AD51" s="135">
        <v>2000</v>
      </c>
      <c r="AE51" s="135">
        <v>2001</v>
      </c>
      <c r="AF51" s="129">
        <f>SUM(AF43:AF50)</f>
        <v>59</v>
      </c>
      <c r="AG51" s="105">
        <f t="shared" si="27"/>
        <v>5.3442028985507248E-2</v>
      </c>
      <c r="AH51" s="77">
        <v>70</v>
      </c>
      <c r="AI51" s="171">
        <v>6.4299999999999996E-2</v>
      </c>
      <c r="AJ51" s="136">
        <f>5.8-4.5</f>
        <v>1.2999999999999998</v>
      </c>
      <c r="AK51" s="137"/>
      <c r="AL51" s="138">
        <v>2002</v>
      </c>
      <c r="AM51" s="132">
        <v>2003</v>
      </c>
      <c r="AN51" s="132">
        <v>2004</v>
      </c>
      <c r="AO51" s="132">
        <v>2005</v>
      </c>
      <c r="AP51" s="132">
        <v>2006</v>
      </c>
      <c r="AQ51" s="132">
        <v>2007</v>
      </c>
      <c r="AR51" s="132">
        <v>2008</v>
      </c>
      <c r="AS51" s="132">
        <v>2009</v>
      </c>
      <c r="AT51" s="132">
        <v>2010</v>
      </c>
      <c r="AU51" s="132">
        <v>2011</v>
      </c>
    </row>
    <row r="52" spans="1:47" x14ac:dyDescent="0.2">
      <c r="A52" s="110"/>
      <c r="B52" s="133"/>
      <c r="C52" s="111"/>
      <c r="D52" s="133"/>
      <c r="E52" s="111"/>
      <c r="F52" s="133"/>
      <c r="G52" s="111"/>
      <c r="H52" s="133"/>
      <c r="I52" s="111"/>
      <c r="J52" s="133"/>
      <c r="K52" s="111"/>
      <c r="L52" s="133"/>
      <c r="M52" s="111"/>
      <c r="N52" s="134"/>
      <c r="O52" s="111"/>
      <c r="P52" s="134"/>
      <c r="Q52" s="111"/>
      <c r="R52" s="134"/>
      <c r="S52" s="111"/>
      <c r="T52" s="134"/>
      <c r="U52" s="111"/>
      <c r="V52" s="134"/>
      <c r="W52" s="111"/>
      <c r="X52" s="113"/>
      <c r="Y52" s="111"/>
      <c r="Z52" s="114"/>
      <c r="AA52" s="111"/>
      <c r="AB52" s="139">
        <f>E34</f>
        <v>0.599290780141844</v>
      </c>
      <c r="AC52" s="139">
        <f>G34</f>
        <v>0.58579234972677596</v>
      </c>
      <c r="AD52" s="139">
        <f>I34</f>
        <v>0.58179959100204504</v>
      </c>
      <c r="AE52" s="139">
        <f>K34</f>
        <v>0.55284552845528456</v>
      </c>
      <c r="AF52" s="114"/>
      <c r="AG52" s="111"/>
      <c r="AH52" s="78"/>
      <c r="AI52" s="170"/>
      <c r="AJ52" s="139"/>
      <c r="AK52" s="140" t="s">
        <v>165</v>
      </c>
      <c r="AL52" s="141">
        <f>M34</f>
        <v>0.56094808126410833</v>
      </c>
      <c r="AM52" s="141">
        <f>O34</f>
        <v>0.57222844344904811</v>
      </c>
      <c r="AN52" s="141">
        <f>Q34</f>
        <v>0.5586283185840708</v>
      </c>
      <c r="AO52" s="141">
        <f>S34</f>
        <v>0.5757575757575758</v>
      </c>
      <c r="AP52" s="142">
        <f>U34</f>
        <v>0.57953281423804226</v>
      </c>
      <c r="AQ52" s="142">
        <v>0.63300000000000001</v>
      </c>
      <c r="AR52" s="142">
        <v>0.59699999999999998</v>
      </c>
      <c r="AS52" s="143">
        <v>0.59599999999999997</v>
      </c>
      <c r="AT52" s="143">
        <v>0.59963768115942029</v>
      </c>
      <c r="AU52" s="74">
        <v>0.38729999999999998</v>
      </c>
    </row>
    <row r="53" spans="1:47" x14ac:dyDescent="0.2">
      <c r="A53" s="110" t="s">
        <v>149</v>
      </c>
      <c r="B53" s="120">
        <v>0</v>
      </c>
      <c r="C53" s="121">
        <f>B53/B$56</f>
        <v>0</v>
      </c>
      <c r="D53" s="120">
        <v>2</v>
      </c>
      <c r="E53" s="121">
        <f>D53/D$56</f>
        <v>2.3640661938534278E-3</v>
      </c>
      <c r="F53" s="120">
        <v>1</v>
      </c>
      <c r="G53" s="121">
        <f>F53/F$56</f>
        <v>1.092896174863388E-3</v>
      </c>
      <c r="H53" s="120">
        <v>1</v>
      </c>
      <c r="I53" s="121">
        <f>H53/H$56</f>
        <v>1.0224948875255625E-3</v>
      </c>
      <c r="J53" s="120">
        <v>1</v>
      </c>
      <c r="K53" s="121">
        <f>J53/J$56</f>
        <v>1.1614401858304297E-3</v>
      </c>
      <c r="L53" s="120">
        <v>1</v>
      </c>
      <c r="M53" s="121">
        <f>L53/L$56</f>
        <v>1.128668171557562E-3</v>
      </c>
      <c r="N53" s="122">
        <v>0</v>
      </c>
      <c r="O53" s="121">
        <f>N53/N$56</f>
        <v>0</v>
      </c>
      <c r="P53" s="122">
        <v>6</v>
      </c>
      <c r="Q53" s="121">
        <f>P53/P$56</f>
        <v>6.6371681415929203E-3</v>
      </c>
      <c r="R53" s="122">
        <v>2</v>
      </c>
      <c r="S53" s="121">
        <f>R53/R$56</f>
        <v>2.2446689113355782E-3</v>
      </c>
      <c r="T53" s="122">
        <v>1</v>
      </c>
      <c r="U53" s="121">
        <f>T53/T$56</f>
        <v>1.1123470522803114E-3</v>
      </c>
      <c r="V53" s="122">
        <v>10</v>
      </c>
      <c r="W53" s="121">
        <f>V53/V$56</f>
        <v>9.1324200913242004E-3</v>
      </c>
      <c r="X53" s="123">
        <v>22</v>
      </c>
      <c r="Y53" s="121">
        <f t="shared" si="25"/>
        <v>1.9963702359346643E-2</v>
      </c>
      <c r="Z53" s="124">
        <v>36</v>
      </c>
      <c r="AA53" s="121">
        <f>Z53/Z$56</f>
        <v>3.2114183764495985E-2</v>
      </c>
      <c r="AB53" s="139">
        <f>E38</f>
        <v>0.35579196217494091</v>
      </c>
      <c r="AC53" s="139">
        <f>G38</f>
        <v>0.35081967213114756</v>
      </c>
      <c r="AD53" s="139">
        <f>I38</f>
        <v>0.36400817995910023</v>
      </c>
      <c r="AE53" s="139">
        <f>K38</f>
        <v>0.3983739837398374</v>
      </c>
      <c r="AF53" s="124">
        <v>50</v>
      </c>
      <c r="AG53" s="121">
        <f>AF53/AF$56</f>
        <v>4.5289855072463768E-2</v>
      </c>
      <c r="AH53" s="79">
        <v>61</v>
      </c>
      <c r="AI53" s="173">
        <v>3.7999999999999999E-2</v>
      </c>
      <c r="AJ53" s="139"/>
      <c r="AK53" s="140" t="s">
        <v>190</v>
      </c>
      <c r="AL53" s="141">
        <f>M38</f>
        <v>0.39164785553047404</v>
      </c>
      <c r="AM53" s="141">
        <f>O38</f>
        <v>0.36954087346024633</v>
      </c>
      <c r="AN53" s="141">
        <f>Q38</f>
        <v>0.37721238938053098</v>
      </c>
      <c r="AO53" s="141">
        <f>S38</f>
        <v>0.36139169472502808</v>
      </c>
      <c r="AP53" s="142">
        <f>U38</f>
        <v>0.34371523915461621</v>
      </c>
      <c r="AQ53" s="142">
        <v>0.28899999999999998</v>
      </c>
      <c r="AR53" s="144">
        <v>0.29399999999999998</v>
      </c>
      <c r="AS53" s="143">
        <v>0.28899999999999998</v>
      </c>
      <c r="AT53" s="143">
        <v>0.28351449275362317</v>
      </c>
      <c r="AU53" s="74">
        <v>0.188</v>
      </c>
    </row>
    <row r="54" spans="1:47" x14ac:dyDescent="0.2">
      <c r="A54" s="125" t="s">
        <v>150</v>
      </c>
      <c r="B54" s="126">
        <f>B53</f>
        <v>0</v>
      </c>
      <c r="C54" s="105">
        <f>B54/B$56</f>
        <v>0</v>
      </c>
      <c r="D54" s="126">
        <f>D53</f>
        <v>2</v>
      </c>
      <c r="E54" s="105">
        <f>D54/D$56</f>
        <v>2.3640661938534278E-3</v>
      </c>
      <c r="F54" s="126">
        <f>F53</f>
        <v>1</v>
      </c>
      <c r="G54" s="105">
        <f>F54/F$56</f>
        <v>1.092896174863388E-3</v>
      </c>
      <c r="H54" s="126">
        <f>H53</f>
        <v>1</v>
      </c>
      <c r="I54" s="105">
        <f>H54/H$56</f>
        <v>1.0224948875255625E-3</v>
      </c>
      <c r="J54" s="126">
        <f>J53</f>
        <v>1</v>
      </c>
      <c r="K54" s="105">
        <f>J54/J$56</f>
        <v>1.1614401858304297E-3</v>
      </c>
      <c r="L54" s="126">
        <f>L53</f>
        <v>1</v>
      </c>
      <c r="M54" s="105">
        <f>L54/L$56</f>
        <v>1.128668171557562E-3</v>
      </c>
      <c r="N54" s="127">
        <f>N53</f>
        <v>0</v>
      </c>
      <c r="O54" s="105">
        <f>N54/N$56</f>
        <v>0</v>
      </c>
      <c r="P54" s="127">
        <f>P53</f>
        <v>6</v>
      </c>
      <c r="Q54" s="105">
        <f>P54/P$56</f>
        <v>6.6371681415929203E-3</v>
      </c>
      <c r="R54" s="127">
        <f>R53</f>
        <v>2</v>
      </c>
      <c r="S54" s="105">
        <f>R54/R$56</f>
        <v>2.2446689113355782E-3</v>
      </c>
      <c r="T54" s="127">
        <f>T53</f>
        <v>1</v>
      </c>
      <c r="U54" s="105">
        <f>T54/T$56</f>
        <v>1.1123470522803114E-3</v>
      </c>
      <c r="V54" s="127">
        <f>V53</f>
        <v>10</v>
      </c>
      <c r="W54" s="105">
        <f>V54/V$56</f>
        <v>9.1324200913242004E-3</v>
      </c>
      <c r="X54" s="128">
        <f>X53</f>
        <v>22</v>
      </c>
      <c r="Y54" s="105">
        <f t="shared" si="25"/>
        <v>1.9963702359346643E-2</v>
      </c>
      <c r="Z54" s="129">
        <f>SUM(Z53)</f>
        <v>36</v>
      </c>
      <c r="AA54" s="105">
        <f>Z54/Z$56</f>
        <v>3.2114183764495985E-2</v>
      </c>
      <c r="AB54" s="139">
        <f>E41</f>
        <v>3.5460992907801418E-3</v>
      </c>
      <c r="AC54" s="139">
        <f>G41</f>
        <v>5.4644808743169399E-3</v>
      </c>
      <c r="AD54" s="139">
        <f>I41</f>
        <v>6.1349693251533744E-3</v>
      </c>
      <c r="AE54" s="139">
        <f>K41</f>
        <v>5.8072009291521487E-3</v>
      </c>
      <c r="AF54" s="129">
        <f>SUM(AF53)</f>
        <v>50</v>
      </c>
      <c r="AG54" s="105">
        <f>AF54/AF$56</f>
        <v>4.5289855072463768E-2</v>
      </c>
      <c r="AH54" s="77">
        <v>61</v>
      </c>
      <c r="AI54" s="171">
        <v>5.6000000000000001E-2</v>
      </c>
      <c r="AJ54" s="139">
        <f>AA54-S54</f>
        <v>2.9869514853160407E-2</v>
      </c>
      <c r="AK54" s="140" t="s">
        <v>138</v>
      </c>
      <c r="AL54" s="141">
        <f>M41</f>
        <v>9.0293453724604959E-3</v>
      </c>
      <c r="AM54" s="141">
        <f>O41</f>
        <v>1.4557670772676373E-2</v>
      </c>
      <c r="AN54" s="141">
        <f>Q41</f>
        <v>1.5486725663716814E-2</v>
      </c>
      <c r="AO54" s="141">
        <f>S41</f>
        <v>1.5712682379349047E-2</v>
      </c>
      <c r="AP54" s="142">
        <f>U41</f>
        <v>2.3359288097886542E-2</v>
      </c>
      <c r="AQ54" s="142">
        <v>0.02</v>
      </c>
      <c r="AR54" s="142">
        <v>1.7000000000000001E-2</v>
      </c>
      <c r="AS54" s="143">
        <v>2.5000000000000001E-2</v>
      </c>
      <c r="AT54" s="143">
        <v>1.8115942028985508E-2</v>
      </c>
      <c r="AU54" s="74">
        <v>1.7999999999999999E-2</v>
      </c>
    </row>
    <row r="55" spans="1:47" s="132" customFormat="1" ht="13.5" thickBot="1" x14ac:dyDescent="0.25">
      <c r="A55" s="145"/>
      <c r="B55" s="146"/>
      <c r="C55" s="147"/>
      <c r="D55" s="146"/>
      <c r="E55" s="147"/>
      <c r="F55" s="146"/>
      <c r="G55" s="147"/>
      <c r="H55" s="146"/>
      <c r="I55" s="147"/>
      <c r="J55" s="146"/>
      <c r="K55" s="147"/>
      <c r="L55" s="146"/>
      <c r="M55" s="147"/>
      <c r="N55" s="146"/>
      <c r="O55" s="147"/>
      <c r="P55" s="146"/>
      <c r="Q55" s="147"/>
      <c r="R55" s="146"/>
      <c r="S55" s="147"/>
      <c r="T55" s="146"/>
      <c r="U55" s="147"/>
      <c r="V55" s="146"/>
      <c r="W55" s="147"/>
      <c r="X55" s="148"/>
      <c r="Y55" s="147"/>
      <c r="Z55" s="129"/>
      <c r="AA55" s="105"/>
      <c r="AB55" s="139">
        <f>E51+E54</f>
        <v>4.1371158392434992E-2</v>
      </c>
      <c r="AC55" s="139">
        <f>G51+G54</f>
        <v>5.7923497267759569E-2</v>
      </c>
      <c r="AD55" s="139">
        <f>I51</f>
        <v>4.7034764826175871E-2</v>
      </c>
      <c r="AE55" s="139">
        <f>K51</f>
        <v>4.1811846689895474E-2</v>
      </c>
      <c r="AF55" s="129"/>
      <c r="AG55" s="105"/>
      <c r="AH55" s="129"/>
      <c r="AI55" s="174"/>
      <c r="AJ55" s="139"/>
      <c r="AK55" s="140" t="s">
        <v>186</v>
      </c>
      <c r="AL55" s="141">
        <f>M51</f>
        <v>3.724604966139955E-2</v>
      </c>
      <c r="AM55" s="141">
        <f>O51</f>
        <v>4.3673012318029114E-2</v>
      </c>
      <c r="AN55" s="141">
        <f>Q51</f>
        <v>4.2035398230088498E-2</v>
      </c>
      <c r="AO55" s="141">
        <f>S51</f>
        <v>4.4893378226711557E-2</v>
      </c>
      <c r="AP55" s="142">
        <f>U51</f>
        <v>5.2280311457174641E-2</v>
      </c>
      <c r="AQ55" s="142">
        <v>4.9000000000000002E-2</v>
      </c>
      <c r="AR55" s="142">
        <v>7.1999999999999995E-2</v>
      </c>
      <c r="AS55" s="143">
        <v>5.8000000000000003E-2</v>
      </c>
      <c r="AT55" s="143">
        <v>5.3442028985507248E-2</v>
      </c>
      <c r="AU55" s="74">
        <v>4.5999999999999999E-2</v>
      </c>
    </row>
    <row r="56" spans="1:47" s="132" customFormat="1" ht="13.5" thickTop="1" x14ac:dyDescent="0.2">
      <c r="A56" s="149" t="s">
        <v>151</v>
      </c>
      <c r="B56" s="150">
        <f t="shared" ref="B56:S56" si="28">B54+B51+B41+B38+B34</f>
        <v>794</v>
      </c>
      <c r="C56" s="151">
        <f t="shared" si="28"/>
        <v>1</v>
      </c>
      <c r="D56" s="150">
        <f t="shared" si="28"/>
        <v>846</v>
      </c>
      <c r="E56" s="151">
        <f t="shared" si="28"/>
        <v>1</v>
      </c>
      <c r="F56" s="150">
        <f t="shared" si="28"/>
        <v>915</v>
      </c>
      <c r="G56" s="151">
        <f t="shared" si="28"/>
        <v>1</v>
      </c>
      <c r="H56" s="150">
        <f t="shared" si="28"/>
        <v>978</v>
      </c>
      <c r="I56" s="151">
        <f t="shared" si="28"/>
        <v>1</v>
      </c>
      <c r="J56" s="150">
        <f t="shared" si="28"/>
        <v>861</v>
      </c>
      <c r="K56" s="151">
        <f t="shared" si="28"/>
        <v>1</v>
      </c>
      <c r="L56" s="150">
        <f t="shared" si="28"/>
        <v>886</v>
      </c>
      <c r="M56" s="151">
        <f t="shared" si="28"/>
        <v>1</v>
      </c>
      <c r="N56" s="150">
        <f t="shared" si="28"/>
        <v>893</v>
      </c>
      <c r="O56" s="151">
        <f t="shared" si="28"/>
        <v>1</v>
      </c>
      <c r="P56" s="150">
        <f t="shared" si="28"/>
        <v>904</v>
      </c>
      <c r="Q56" s="151">
        <f t="shared" si="28"/>
        <v>1</v>
      </c>
      <c r="R56" s="150">
        <f t="shared" si="28"/>
        <v>891</v>
      </c>
      <c r="S56" s="151">
        <f t="shared" si="28"/>
        <v>1</v>
      </c>
      <c r="T56" s="150">
        <f>T54+T51+T41+T38+T34</f>
        <v>899</v>
      </c>
      <c r="U56" s="151">
        <f>SUM(U54,U51,U41,U38,U34)</f>
        <v>1</v>
      </c>
      <c r="V56" s="150">
        <f>V54+V51+V41+V38+V34</f>
        <v>1095</v>
      </c>
      <c r="W56" s="151">
        <f>SUM(W54,W51,W41,W38,W34)</f>
        <v>1</v>
      </c>
      <c r="X56" s="128">
        <f>SUM(X51+X54+X41+X38+X34)</f>
        <v>1102</v>
      </c>
      <c r="Y56" s="105">
        <f>SUM(Y54,Y51,Y41,Y38,Y34)</f>
        <v>1</v>
      </c>
      <c r="Z56" s="152">
        <f>SUM(Z51,Z54,Z41,Z38,Z34)</f>
        <v>1121</v>
      </c>
      <c r="AA56" s="151">
        <f>SUM(AA54,AA51,AA41,AA38,AA34)</f>
        <v>1</v>
      </c>
      <c r="AF56" s="152">
        <f>SUM(AF51,AF54,AF41,AF38,AF34)</f>
        <v>1104</v>
      </c>
      <c r="AG56" s="151">
        <f>SUM(AG54,AG51,AG41,AG38,AG34)</f>
        <v>1</v>
      </c>
      <c r="AH56" s="85">
        <v>1087</v>
      </c>
      <c r="AI56" s="175">
        <v>1</v>
      </c>
      <c r="AK56" s="153" t="s">
        <v>191</v>
      </c>
      <c r="AL56" s="141"/>
      <c r="AO56" s="116">
        <v>2E-3</v>
      </c>
      <c r="AP56" s="143">
        <v>1E-3</v>
      </c>
      <c r="AQ56" s="143">
        <v>8.9999999999999993E-3</v>
      </c>
      <c r="AR56" s="143">
        <v>0.02</v>
      </c>
      <c r="AS56" s="143">
        <v>3.2000000000000001E-2</v>
      </c>
      <c r="AT56" s="143">
        <v>4.5289855072463768E-2</v>
      </c>
      <c r="AU56" s="74">
        <v>3.7999999999999999E-2</v>
      </c>
    </row>
    <row r="57" spans="1:47" s="132" customFormat="1" ht="14.25" thickBot="1" x14ac:dyDescent="0.3">
      <c r="A57" s="154" t="s">
        <v>152</v>
      </c>
      <c r="B57" s="155"/>
      <c r="C57" s="156">
        <v>0.66</v>
      </c>
      <c r="D57" s="155"/>
      <c r="E57" s="156">
        <v>0.68</v>
      </c>
      <c r="F57" s="155"/>
      <c r="G57" s="156">
        <v>0.72</v>
      </c>
      <c r="H57" s="155"/>
      <c r="I57" s="156">
        <v>0.76</v>
      </c>
      <c r="J57" s="155"/>
      <c r="K57" s="156">
        <v>0.73699999999999999</v>
      </c>
      <c r="L57" s="155"/>
      <c r="M57" s="156">
        <v>0.73699999999999999</v>
      </c>
      <c r="N57" s="155"/>
      <c r="O57" s="156">
        <f>N56/(N59+N56)</f>
        <v>0.7070467141726049</v>
      </c>
      <c r="P57" s="155"/>
      <c r="Q57" s="156">
        <f>P56/(P59+P56)</f>
        <v>0.69914926527455534</v>
      </c>
      <c r="R57" s="155"/>
      <c r="S57" s="156">
        <f>R56/(R59+R56)</f>
        <v>0.69177018633540377</v>
      </c>
      <c r="T57" s="155"/>
      <c r="U57" s="157">
        <f>T56/(T59+T56)</f>
        <v>0.68836140888208275</v>
      </c>
      <c r="V57" s="155"/>
      <c r="W57" s="157">
        <f>V56/(V59+V56)</f>
        <v>0.72709163346613548</v>
      </c>
      <c r="X57" s="158"/>
      <c r="Y57" s="157">
        <f>X56/(X56+X59)</f>
        <v>0.72073250490516683</v>
      </c>
      <c r="Z57" s="159"/>
      <c r="AA57" s="157">
        <f>Z56/(Z56+Z59)</f>
        <v>0.73172323759791125</v>
      </c>
      <c r="AF57" s="159"/>
      <c r="AG57" s="157">
        <f>AF56/(AF56+AF59)</f>
        <v>0.69303201506591339</v>
      </c>
      <c r="AH57" s="88"/>
      <c r="AI57" s="176">
        <v>0.67</v>
      </c>
    </row>
    <row r="58" spans="1:47" ht="13.5" thickTop="1" x14ac:dyDescent="0.2">
      <c r="A58" s="110"/>
      <c r="B58" s="133"/>
      <c r="C58" s="111"/>
      <c r="D58" s="133"/>
      <c r="E58" s="111"/>
      <c r="F58" s="133"/>
      <c r="G58" s="111"/>
      <c r="H58" s="133"/>
      <c r="I58" s="111"/>
      <c r="J58" s="133"/>
      <c r="K58" s="111"/>
      <c r="L58" s="133"/>
      <c r="M58" s="111"/>
      <c r="N58" s="133"/>
      <c r="O58" s="111"/>
      <c r="P58" s="133"/>
      <c r="Q58" s="111"/>
      <c r="R58" s="133"/>
      <c r="S58" s="111"/>
      <c r="T58" s="133"/>
      <c r="U58" s="111"/>
      <c r="V58" s="133"/>
      <c r="W58" s="111"/>
      <c r="X58" s="113"/>
      <c r="Y58" s="111"/>
      <c r="Z58" s="114"/>
      <c r="AA58" s="111"/>
      <c r="AF58" s="114"/>
      <c r="AG58" s="111"/>
      <c r="AH58" s="78"/>
      <c r="AI58" s="74"/>
    </row>
    <row r="59" spans="1:47" s="132" customFormat="1" ht="13.5" thickBot="1" x14ac:dyDescent="0.25">
      <c r="A59" s="160" t="s">
        <v>153</v>
      </c>
      <c r="B59" s="161">
        <v>410</v>
      </c>
      <c r="C59" s="162"/>
      <c r="D59" s="161">
        <v>398</v>
      </c>
      <c r="E59" s="162"/>
      <c r="F59" s="161">
        <v>353</v>
      </c>
      <c r="G59" s="162"/>
      <c r="H59" s="161">
        <f>'[1]2000'!C47</f>
        <v>313</v>
      </c>
      <c r="I59" s="162"/>
      <c r="J59" s="161">
        <v>342</v>
      </c>
      <c r="K59" s="162"/>
      <c r="L59" s="161">
        <v>354</v>
      </c>
      <c r="M59" s="162"/>
      <c r="N59" s="161">
        <v>370</v>
      </c>
      <c r="O59" s="162"/>
      <c r="P59" s="161">
        <v>389</v>
      </c>
      <c r="Q59" s="162"/>
      <c r="R59" s="161">
        <v>397</v>
      </c>
      <c r="S59" s="162"/>
      <c r="T59" s="161">
        <v>407</v>
      </c>
      <c r="U59" s="162"/>
      <c r="V59" s="161">
        <v>411</v>
      </c>
      <c r="W59" s="162"/>
      <c r="X59" s="163">
        <v>427</v>
      </c>
      <c r="Y59" s="162"/>
      <c r="Z59" s="164">
        <f>160+251</f>
        <v>411</v>
      </c>
      <c r="AA59" s="162"/>
      <c r="AC59" s="165"/>
      <c r="AF59" s="164">
        <f>173+316</f>
        <v>489</v>
      </c>
      <c r="AG59" s="162"/>
      <c r="AH59" s="91">
        <v>532</v>
      </c>
      <c r="AI59" s="92"/>
    </row>
    <row r="60" spans="1:47" x14ac:dyDescent="0.2">
      <c r="X60" s="167"/>
    </row>
  </sheetData>
  <mergeCells count="35">
    <mergeCell ref="AH8:AI8"/>
    <mergeCell ref="AH9:AI9"/>
    <mergeCell ref="AH10:AI10"/>
    <mergeCell ref="Z9:AA9"/>
    <mergeCell ref="AF9:AG9"/>
    <mergeCell ref="J10:K10"/>
    <mergeCell ref="L10:M10"/>
    <mergeCell ref="N10:O10"/>
    <mergeCell ref="P10:Q10"/>
    <mergeCell ref="R10:S10"/>
    <mergeCell ref="T10:U10"/>
    <mergeCell ref="V10:W10"/>
    <mergeCell ref="X10:Y10"/>
    <mergeCell ref="Z8:AA8"/>
    <mergeCell ref="AF8:AG8"/>
    <mergeCell ref="T9:U9"/>
    <mergeCell ref="V9:W9"/>
    <mergeCell ref="X9:Y9"/>
    <mergeCell ref="Z10:AA10"/>
    <mergeCell ref="AF10:AG10"/>
    <mergeCell ref="J9:K9"/>
    <mergeCell ref="L9:M9"/>
    <mergeCell ref="N9:O9"/>
    <mergeCell ref="P9:Q9"/>
    <mergeCell ref="R9:S9"/>
    <mergeCell ref="A1:AG1"/>
    <mergeCell ref="A3:AG4"/>
    <mergeCell ref="J8:K8"/>
    <mergeCell ref="L8:M8"/>
    <mergeCell ref="N8:O8"/>
    <mergeCell ref="P8:Q8"/>
    <mergeCell ref="R8:S8"/>
    <mergeCell ref="T8:U8"/>
    <mergeCell ref="V8:W8"/>
    <mergeCell ref="X8:Y8"/>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6"/>
  <sheetViews>
    <sheetView workbookViewId="0">
      <selection activeCell="C5" sqref="C5:D34"/>
    </sheetView>
  </sheetViews>
  <sheetFormatPr defaultColWidth="8.85546875" defaultRowHeight="15" x14ac:dyDescent="0.25"/>
  <cols>
    <col min="3" max="3" width="22.42578125" bestFit="1" customWidth="1"/>
    <col min="4" max="4" width="23.85546875" bestFit="1" customWidth="1"/>
  </cols>
  <sheetData>
    <row r="1" spans="1:4" x14ac:dyDescent="0.25">
      <c r="A1" t="s">
        <v>239</v>
      </c>
    </row>
    <row r="2" spans="1:4" x14ac:dyDescent="0.25">
      <c r="A2" t="s">
        <v>54</v>
      </c>
    </row>
    <row r="3" spans="1:4" x14ac:dyDescent="0.25">
      <c r="A3" t="s">
        <v>64</v>
      </c>
    </row>
    <row r="4" spans="1:4" x14ac:dyDescent="0.25">
      <c r="A4" t="s">
        <v>223</v>
      </c>
    </row>
    <row r="5" spans="1:4" x14ac:dyDescent="0.25">
      <c r="A5" t="s">
        <v>240</v>
      </c>
      <c r="C5" s="205" t="s">
        <v>249</v>
      </c>
      <c r="D5" t="s">
        <v>250</v>
      </c>
    </row>
    <row r="6" spans="1:4" x14ac:dyDescent="0.25">
      <c r="A6" t="s">
        <v>83</v>
      </c>
      <c r="C6" s="187" t="s">
        <v>231</v>
      </c>
      <c r="D6" s="188">
        <v>1</v>
      </c>
    </row>
    <row r="7" spans="1:4" x14ac:dyDescent="0.25">
      <c r="A7" t="s">
        <v>54</v>
      </c>
      <c r="C7" s="187" t="s">
        <v>195</v>
      </c>
      <c r="D7" s="188">
        <v>2</v>
      </c>
    </row>
    <row r="8" spans="1:4" x14ac:dyDescent="0.25">
      <c r="A8" t="s">
        <v>54</v>
      </c>
      <c r="C8" s="187" t="s">
        <v>216</v>
      </c>
      <c r="D8" s="188">
        <v>7</v>
      </c>
    </row>
    <row r="9" spans="1:4" x14ac:dyDescent="0.25">
      <c r="A9" t="s">
        <v>91</v>
      </c>
      <c r="C9" s="187" t="s">
        <v>36</v>
      </c>
      <c r="D9" s="188">
        <v>11</v>
      </c>
    </row>
    <row r="10" spans="1:4" x14ac:dyDescent="0.25">
      <c r="A10" t="s">
        <v>91</v>
      </c>
      <c r="C10" s="187" t="s">
        <v>38</v>
      </c>
      <c r="D10" s="188">
        <v>10</v>
      </c>
    </row>
    <row r="11" spans="1:4" x14ac:dyDescent="0.25">
      <c r="A11" t="s">
        <v>36</v>
      </c>
      <c r="C11" s="187" t="s">
        <v>46</v>
      </c>
      <c r="D11" s="188">
        <v>2</v>
      </c>
    </row>
    <row r="12" spans="1:4" x14ac:dyDescent="0.25">
      <c r="A12" t="s">
        <v>85</v>
      </c>
      <c r="C12" s="187" t="s">
        <v>240</v>
      </c>
      <c r="D12" s="188">
        <v>1</v>
      </c>
    </row>
    <row r="13" spans="1:4" x14ac:dyDescent="0.25">
      <c r="A13" t="s">
        <v>46</v>
      </c>
      <c r="C13" s="187" t="s">
        <v>54</v>
      </c>
      <c r="D13" s="188">
        <v>17</v>
      </c>
    </row>
    <row r="14" spans="1:4" x14ac:dyDescent="0.25">
      <c r="A14" t="s">
        <v>245</v>
      </c>
      <c r="C14" s="187" t="s">
        <v>248</v>
      </c>
      <c r="D14" s="188">
        <v>1</v>
      </c>
    </row>
    <row r="15" spans="1:4" x14ac:dyDescent="0.25">
      <c r="A15" t="s">
        <v>74</v>
      </c>
      <c r="C15" s="187" t="s">
        <v>64</v>
      </c>
      <c r="D15" s="188">
        <v>3</v>
      </c>
    </row>
    <row r="16" spans="1:4" x14ac:dyDescent="0.25">
      <c r="A16" t="s">
        <v>224</v>
      </c>
      <c r="C16" s="187" t="s">
        <v>66</v>
      </c>
      <c r="D16" s="188">
        <v>1</v>
      </c>
    </row>
    <row r="17" spans="1:4" x14ac:dyDescent="0.25">
      <c r="A17" t="s">
        <v>36</v>
      </c>
      <c r="C17" s="187" t="s">
        <v>68</v>
      </c>
      <c r="D17" s="188">
        <v>2</v>
      </c>
    </row>
    <row r="18" spans="1:4" x14ac:dyDescent="0.25">
      <c r="A18" t="s">
        <v>91</v>
      </c>
      <c r="C18" s="187" t="s">
        <v>72</v>
      </c>
      <c r="D18" s="188">
        <v>1</v>
      </c>
    </row>
    <row r="19" spans="1:4" x14ac:dyDescent="0.25">
      <c r="A19" t="s">
        <v>93</v>
      </c>
      <c r="C19" s="187" t="s">
        <v>241</v>
      </c>
      <c r="D19" s="188">
        <v>1</v>
      </c>
    </row>
    <row r="20" spans="1:4" x14ac:dyDescent="0.25">
      <c r="A20" t="s">
        <v>93</v>
      </c>
      <c r="C20" s="187" t="s">
        <v>74</v>
      </c>
      <c r="D20" s="188">
        <v>50</v>
      </c>
    </row>
    <row r="21" spans="1:4" x14ac:dyDescent="0.25">
      <c r="A21" t="s">
        <v>36</v>
      </c>
      <c r="C21" s="187" t="s">
        <v>245</v>
      </c>
      <c r="D21" s="188">
        <v>4</v>
      </c>
    </row>
    <row r="22" spans="1:4" x14ac:dyDescent="0.25">
      <c r="A22" t="s">
        <v>85</v>
      </c>
      <c r="C22" s="187" t="s">
        <v>83</v>
      </c>
      <c r="D22" s="188">
        <v>6</v>
      </c>
    </row>
    <row r="23" spans="1:4" x14ac:dyDescent="0.25">
      <c r="A23" t="s">
        <v>93</v>
      </c>
      <c r="C23" s="187" t="s">
        <v>244</v>
      </c>
      <c r="D23" s="188">
        <v>1</v>
      </c>
    </row>
    <row r="24" spans="1:4" x14ac:dyDescent="0.25">
      <c r="A24" t="s">
        <v>93</v>
      </c>
      <c r="C24" s="187" t="s">
        <v>84</v>
      </c>
      <c r="D24" s="188">
        <v>1</v>
      </c>
    </row>
    <row r="25" spans="1:4" x14ac:dyDescent="0.25">
      <c r="A25" t="s">
        <v>74</v>
      </c>
      <c r="C25" s="187" t="s">
        <v>85</v>
      </c>
      <c r="D25" s="188">
        <v>4</v>
      </c>
    </row>
    <row r="26" spans="1:4" x14ac:dyDescent="0.25">
      <c r="A26" t="s">
        <v>36</v>
      </c>
      <c r="C26" s="187" t="s">
        <v>243</v>
      </c>
      <c r="D26" s="188">
        <v>1</v>
      </c>
    </row>
    <row r="27" spans="1:4" x14ac:dyDescent="0.25">
      <c r="A27" t="s">
        <v>74</v>
      </c>
      <c r="C27" s="187" t="s">
        <v>235</v>
      </c>
      <c r="D27" s="188">
        <v>1</v>
      </c>
    </row>
    <row r="28" spans="1:4" x14ac:dyDescent="0.25">
      <c r="A28" t="s">
        <v>36</v>
      </c>
      <c r="C28" s="187" t="s">
        <v>223</v>
      </c>
      <c r="D28" s="188">
        <v>1</v>
      </c>
    </row>
    <row r="29" spans="1:4" x14ac:dyDescent="0.25">
      <c r="A29" t="s">
        <v>91</v>
      </c>
      <c r="C29" s="187" t="s">
        <v>90</v>
      </c>
      <c r="D29" s="188">
        <v>1</v>
      </c>
    </row>
    <row r="30" spans="1:4" x14ac:dyDescent="0.25">
      <c r="A30" t="s">
        <v>74</v>
      </c>
      <c r="C30" s="187" t="s">
        <v>91</v>
      </c>
      <c r="D30" s="188">
        <v>17</v>
      </c>
    </row>
    <row r="31" spans="1:4" x14ac:dyDescent="0.25">
      <c r="A31" t="s">
        <v>74</v>
      </c>
      <c r="C31" s="187" t="s">
        <v>242</v>
      </c>
      <c r="D31" s="188">
        <v>1</v>
      </c>
    </row>
    <row r="32" spans="1:4" x14ac:dyDescent="0.25">
      <c r="A32" t="s">
        <v>38</v>
      </c>
      <c r="C32" s="187" t="s">
        <v>93</v>
      </c>
      <c r="D32" s="188">
        <v>16</v>
      </c>
    </row>
    <row r="33" spans="1:4" x14ac:dyDescent="0.25">
      <c r="A33" t="s">
        <v>235</v>
      </c>
      <c r="C33" s="187" t="s">
        <v>224</v>
      </c>
      <c r="D33" s="188">
        <v>1</v>
      </c>
    </row>
    <row r="34" spans="1:4" x14ac:dyDescent="0.25">
      <c r="A34" t="s">
        <v>74</v>
      </c>
      <c r="C34" s="187" t="s">
        <v>94</v>
      </c>
      <c r="D34" s="188">
        <v>165</v>
      </c>
    </row>
    <row r="35" spans="1:4" x14ac:dyDescent="0.25">
      <c r="A35" t="s">
        <v>74</v>
      </c>
    </row>
    <row r="36" spans="1:4" x14ac:dyDescent="0.25">
      <c r="A36" t="s">
        <v>216</v>
      </c>
    </row>
    <row r="37" spans="1:4" x14ac:dyDescent="0.25">
      <c r="A37" t="s">
        <v>216</v>
      </c>
    </row>
    <row r="38" spans="1:4" x14ac:dyDescent="0.25">
      <c r="A38" t="s">
        <v>83</v>
      </c>
    </row>
    <row r="39" spans="1:4" x14ac:dyDescent="0.25">
      <c r="A39" t="s">
        <v>83</v>
      </c>
    </row>
    <row r="40" spans="1:4" x14ac:dyDescent="0.25">
      <c r="A40" t="s">
        <v>38</v>
      </c>
    </row>
    <row r="41" spans="1:4" x14ac:dyDescent="0.25">
      <c r="A41" t="s">
        <v>93</v>
      </c>
    </row>
    <row r="42" spans="1:4" x14ac:dyDescent="0.25">
      <c r="A42" t="s">
        <v>91</v>
      </c>
    </row>
    <row r="43" spans="1:4" x14ac:dyDescent="0.25">
      <c r="A43" t="s">
        <v>74</v>
      </c>
    </row>
    <row r="44" spans="1:4" x14ac:dyDescent="0.25">
      <c r="A44" t="s">
        <v>231</v>
      </c>
    </row>
    <row r="45" spans="1:4" x14ac:dyDescent="0.25">
      <c r="A45" t="s">
        <v>245</v>
      </c>
    </row>
    <row r="46" spans="1:4" x14ac:dyDescent="0.25">
      <c r="A46" t="s">
        <v>91</v>
      </c>
    </row>
    <row r="47" spans="1:4" x14ac:dyDescent="0.25">
      <c r="A47" t="s">
        <v>93</v>
      </c>
    </row>
    <row r="48" spans="1:4" x14ac:dyDescent="0.25">
      <c r="A48" t="s">
        <v>246</v>
      </c>
    </row>
    <row r="49" spans="1:1" x14ac:dyDescent="0.25">
      <c r="A49" t="s">
        <v>74</v>
      </c>
    </row>
    <row r="50" spans="1:1" x14ac:dyDescent="0.25">
      <c r="A50" t="s">
        <v>245</v>
      </c>
    </row>
    <row r="51" spans="1:1" x14ac:dyDescent="0.25">
      <c r="A51" t="s">
        <v>74</v>
      </c>
    </row>
    <row r="52" spans="1:1" x14ac:dyDescent="0.25">
      <c r="A52" t="s">
        <v>74</v>
      </c>
    </row>
    <row r="53" spans="1:1" x14ac:dyDescent="0.25">
      <c r="A53" t="s">
        <v>91</v>
      </c>
    </row>
    <row r="54" spans="1:1" x14ac:dyDescent="0.25">
      <c r="A54" t="s">
        <v>54</v>
      </c>
    </row>
    <row r="55" spans="1:1" x14ac:dyDescent="0.25">
      <c r="A55" t="s">
        <v>54</v>
      </c>
    </row>
    <row r="56" spans="1:1" x14ac:dyDescent="0.25">
      <c r="A56" t="s">
        <v>36</v>
      </c>
    </row>
    <row r="57" spans="1:1" x14ac:dyDescent="0.25">
      <c r="A57" t="s">
        <v>84</v>
      </c>
    </row>
    <row r="58" spans="1:1" x14ac:dyDescent="0.25">
      <c r="A58" t="s">
        <v>195</v>
      </c>
    </row>
    <row r="59" spans="1:1" x14ac:dyDescent="0.25">
      <c r="A59" t="s">
        <v>74</v>
      </c>
    </row>
    <row r="60" spans="1:1" x14ac:dyDescent="0.25">
      <c r="A60" t="s">
        <v>195</v>
      </c>
    </row>
    <row r="61" spans="1:1" x14ac:dyDescent="0.25">
      <c r="A61" t="s">
        <v>54</v>
      </c>
    </row>
    <row r="62" spans="1:1" x14ac:dyDescent="0.25">
      <c r="A62" t="s">
        <v>241</v>
      </c>
    </row>
    <row r="63" spans="1:1" x14ac:dyDescent="0.25">
      <c r="A63" t="s">
        <v>246</v>
      </c>
    </row>
    <row r="64" spans="1:1" x14ac:dyDescent="0.25">
      <c r="A64" t="s">
        <v>83</v>
      </c>
    </row>
    <row r="65" spans="1:1" x14ac:dyDescent="0.25">
      <c r="A65" t="s">
        <v>36</v>
      </c>
    </row>
    <row r="66" spans="1:1" x14ac:dyDescent="0.25">
      <c r="A66" t="s">
        <v>91</v>
      </c>
    </row>
    <row r="67" spans="1:1" x14ac:dyDescent="0.25">
      <c r="A67" t="s">
        <v>36</v>
      </c>
    </row>
    <row r="68" spans="1:1" x14ac:dyDescent="0.25">
      <c r="A68" t="s">
        <v>74</v>
      </c>
    </row>
    <row r="69" spans="1:1" x14ac:dyDescent="0.25">
      <c r="A69" t="s">
        <v>74</v>
      </c>
    </row>
    <row r="70" spans="1:1" x14ac:dyDescent="0.25">
      <c r="A70" t="s">
        <v>74</v>
      </c>
    </row>
    <row r="71" spans="1:1" x14ac:dyDescent="0.25">
      <c r="A71" t="s">
        <v>245</v>
      </c>
    </row>
    <row r="72" spans="1:1" x14ac:dyDescent="0.25">
      <c r="A72" t="s">
        <v>74</v>
      </c>
    </row>
    <row r="73" spans="1:1" x14ac:dyDescent="0.25">
      <c r="A73" t="s">
        <v>242</v>
      </c>
    </row>
    <row r="74" spans="1:1" x14ac:dyDescent="0.25">
      <c r="A74" t="s">
        <v>74</v>
      </c>
    </row>
    <row r="75" spans="1:1" x14ac:dyDescent="0.25">
      <c r="A75" t="s">
        <v>243</v>
      </c>
    </row>
    <row r="76" spans="1:1" x14ac:dyDescent="0.25">
      <c r="A76" t="s">
        <v>74</v>
      </c>
    </row>
    <row r="77" spans="1:1" x14ac:dyDescent="0.25">
      <c r="A77" t="s">
        <v>74</v>
      </c>
    </row>
    <row r="78" spans="1:1" x14ac:dyDescent="0.25">
      <c r="A78" t="s">
        <v>74</v>
      </c>
    </row>
    <row r="79" spans="1:1" x14ac:dyDescent="0.25">
      <c r="A79" t="s">
        <v>74</v>
      </c>
    </row>
    <row r="80" spans="1:1" x14ac:dyDescent="0.25">
      <c r="A80" t="s">
        <v>74</v>
      </c>
    </row>
    <row r="81" spans="1:1" x14ac:dyDescent="0.25">
      <c r="A81" t="s">
        <v>74</v>
      </c>
    </row>
    <row r="82" spans="1:1" x14ac:dyDescent="0.25">
      <c r="A82" t="s">
        <v>74</v>
      </c>
    </row>
    <row r="83" spans="1:1" x14ac:dyDescent="0.25">
      <c r="A83" t="s">
        <v>74</v>
      </c>
    </row>
    <row r="84" spans="1:1" x14ac:dyDescent="0.25">
      <c r="A84" t="s">
        <v>64</v>
      </c>
    </row>
    <row r="85" spans="1:1" x14ac:dyDescent="0.25">
      <c r="A85" t="s">
        <v>216</v>
      </c>
    </row>
    <row r="86" spans="1:1" x14ac:dyDescent="0.25">
      <c r="A86" t="s">
        <v>54</v>
      </c>
    </row>
    <row r="87" spans="1:1" x14ac:dyDescent="0.25">
      <c r="A87" t="s">
        <v>36</v>
      </c>
    </row>
    <row r="88" spans="1:1" x14ac:dyDescent="0.25">
      <c r="A88" t="s">
        <v>54</v>
      </c>
    </row>
    <row r="89" spans="1:1" x14ac:dyDescent="0.25">
      <c r="A89" t="s">
        <v>216</v>
      </c>
    </row>
    <row r="90" spans="1:1" x14ac:dyDescent="0.25">
      <c r="A90" t="s">
        <v>93</v>
      </c>
    </row>
    <row r="91" spans="1:1" x14ac:dyDescent="0.25">
      <c r="A91" t="s">
        <v>93</v>
      </c>
    </row>
    <row r="92" spans="1:1" x14ac:dyDescent="0.25">
      <c r="A92" t="s">
        <v>93</v>
      </c>
    </row>
    <row r="93" spans="1:1" x14ac:dyDescent="0.25">
      <c r="A93" t="s">
        <v>93</v>
      </c>
    </row>
    <row r="94" spans="1:1" x14ac:dyDescent="0.25">
      <c r="A94" t="s">
        <v>54</v>
      </c>
    </row>
    <row r="95" spans="1:1" x14ac:dyDescent="0.25">
      <c r="A95" t="s">
        <v>72</v>
      </c>
    </row>
    <row r="96" spans="1:1" x14ac:dyDescent="0.25">
      <c r="A96" t="s">
        <v>38</v>
      </c>
    </row>
    <row r="97" spans="1:1" x14ac:dyDescent="0.25">
      <c r="A97" t="s">
        <v>68</v>
      </c>
    </row>
    <row r="98" spans="1:1" x14ac:dyDescent="0.25">
      <c r="A98" t="s">
        <v>74</v>
      </c>
    </row>
    <row r="99" spans="1:1" x14ac:dyDescent="0.25">
      <c r="A99" t="s">
        <v>74</v>
      </c>
    </row>
    <row r="100" spans="1:1" x14ac:dyDescent="0.25">
      <c r="A100" t="s">
        <v>36</v>
      </c>
    </row>
    <row r="101" spans="1:1" x14ac:dyDescent="0.25">
      <c r="A101" t="s">
        <v>93</v>
      </c>
    </row>
    <row r="102" spans="1:1" x14ac:dyDescent="0.25">
      <c r="A102" t="s">
        <v>38</v>
      </c>
    </row>
    <row r="103" spans="1:1" x14ac:dyDescent="0.25">
      <c r="A103" t="s">
        <v>216</v>
      </c>
    </row>
    <row r="104" spans="1:1" x14ac:dyDescent="0.25">
      <c r="A104" t="s">
        <v>91</v>
      </c>
    </row>
    <row r="105" spans="1:1" x14ac:dyDescent="0.25">
      <c r="A105" t="s">
        <v>38</v>
      </c>
    </row>
    <row r="106" spans="1:1" x14ac:dyDescent="0.25">
      <c r="A106" t="s">
        <v>91</v>
      </c>
    </row>
    <row r="107" spans="1:1" x14ac:dyDescent="0.25">
      <c r="A107" t="s">
        <v>216</v>
      </c>
    </row>
    <row r="108" spans="1:1" x14ac:dyDescent="0.25">
      <c r="A108" t="s">
        <v>85</v>
      </c>
    </row>
    <row r="109" spans="1:1" x14ac:dyDescent="0.25">
      <c r="A109" t="s">
        <v>91</v>
      </c>
    </row>
    <row r="110" spans="1:1" x14ac:dyDescent="0.25">
      <c r="A110" t="s">
        <v>91</v>
      </c>
    </row>
    <row r="111" spans="1:1" x14ac:dyDescent="0.25">
      <c r="A111" t="s">
        <v>36</v>
      </c>
    </row>
    <row r="112" spans="1:1" x14ac:dyDescent="0.25">
      <c r="A112" t="s">
        <v>83</v>
      </c>
    </row>
    <row r="113" spans="1:1" x14ac:dyDescent="0.25">
      <c r="A113" t="s">
        <v>64</v>
      </c>
    </row>
    <row r="114" spans="1:1" x14ac:dyDescent="0.25">
      <c r="A114" t="s">
        <v>38</v>
      </c>
    </row>
    <row r="115" spans="1:1" x14ac:dyDescent="0.25">
      <c r="A115" t="s">
        <v>247</v>
      </c>
    </row>
    <row r="116" spans="1:1" x14ac:dyDescent="0.25">
      <c r="A116" t="s">
        <v>90</v>
      </c>
    </row>
    <row r="117" spans="1:1" x14ac:dyDescent="0.25">
      <c r="A117" t="s">
        <v>54</v>
      </c>
    </row>
    <row r="118" spans="1:1" x14ac:dyDescent="0.25">
      <c r="A118" t="s">
        <v>38</v>
      </c>
    </row>
    <row r="119" spans="1:1" x14ac:dyDescent="0.25">
      <c r="A119" t="s">
        <v>74</v>
      </c>
    </row>
    <row r="120" spans="1:1" x14ac:dyDescent="0.25">
      <c r="A120" t="s">
        <v>74</v>
      </c>
    </row>
    <row r="121" spans="1:1" x14ac:dyDescent="0.25">
      <c r="A121" t="s">
        <v>54</v>
      </c>
    </row>
    <row r="122" spans="1:1" x14ac:dyDescent="0.25">
      <c r="A122" t="s">
        <v>54</v>
      </c>
    </row>
    <row r="123" spans="1:1" x14ac:dyDescent="0.25">
      <c r="A123" t="s">
        <v>91</v>
      </c>
    </row>
    <row r="124" spans="1:1" x14ac:dyDescent="0.25">
      <c r="A124" t="s">
        <v>74</v>
      </c>
    </row>
    <row r="125" spans="1:1" x14ac:dyDescent="0.25">
      <c r="A125" t="s">
        <v>54</v>
      </c>
    </row>
    <row r="126" spans="1:1" x14ac:dyDescent="0.25">
      <c r="A126" t="s">
        <v>54</v>
      </c>
    </row>
    <row r="127" spans="1:1" x14ac:dyDescent="0.25">
      <c r="A127" t="s">
        <v>54</v>
      </c>
    </row>
    <row r="128" spans="1:1" x14ac:dyDescent="0.25">
      <c r="A128" t="s">
        <v>74</v>
      </c>
    </row>
    <row r="129" spans="1:1" x14ac:dyDescent="0.25">
      <c r="A129" t="s">
        <v>91</v>
      </c>
    </row>
    <row r="130" spans="1:1" x14ac:dyDescent="0.25">
      <c r="A130" t="s">
        <v>46</v>
      </c>
    </row>
    <row r="131" spans="1:1" x14ac:dyDescent="0.25">
      <c r="A131" t="s">
        <v>83</v>
      </c>
    </row>
    <row r="132" spans="1:1" x14ac:dyDescent="0.25">
      <c r="A132" t="s">
        <v>38</v>
      </c>
    </row>
    <row r="133" spans="1:1" x14ac:dyDescent="0.25">
      <c r="A133" t="s">
        <v>66</v>
      </c>
    </row>
    <row r="134" spans="1:1" x14ac:dyDescent="0.25">
      <c r="A134" t="s">
        <v>93</v>
      </c>
    </row>
    <row r="135" spans="1:1" x14ac:dyDescent="0.25">
      <c r="A135" t="s">
        <v>93</v>
      </c>
    </row>
    <row r="136" spans="1:1" x14ac:dyDescent="0.25">
      <c r="A136" t="s">
        <v>85</v>
      </c>
    </row>
    <row r="137" spans="1:1" x14ac:dyDescent="0.25">
      <c r="A137" t="s">
        <v>91</v>
      </c>
    </row>
    <row r="138" spans="1:1" x14ac:dyDescent="0.25">
      <c r="A138" t="s">
        <v>244</v>
      </c>
    </row>
    <row r="139" spans="1:1" x14ac:dyDescent="0.25">
      <c r="A139" t="s">
        <v>93</v>
      </c>
    </row>
    <row r="140" spans="1:1" x14ac:dyDescent="0.25">
      <c r="A140" t="s">
        <v>74</v>
      </c>
    </row>
    <row r="141" spans="1:1" x14ac:dyDescent="0.25">
      <c r="A141" t="s">
        <v>74</v>
      </c>
    </row>
    <row r="142" spans="1:1" x14ac:dyDescent="0.25">
      <c r="A142" t="s">
        <v>38</v>
      </c>
    </row>
    <row r="143" spans="1:1" x14ac:dyDescent="0.25">
      <c r="A143" t="s">
        <v>91</v>
      </c>
    </row>
    <row r="144" spans="1:1" x14ac:dyDescent="0.25">
      <c r="A144" t="s">
        <v>68</v>
      </c>
    </row>
    <row r="145" spans="1:1" x14ac:dyDescent="0.25">
      <c r="A145" t="s">
        <v>248</v>
      </c>
    </row>
    <row r="146" spans="1:1" x14ac:dyDescent="0.25">
      <c r="A146" t="s">
        <v>216</v>
      </c>
    </row>
    <row r="147" spans="1:1" x14ac:dyDescent="0.25">
      <c r="A147" t="s">
        <v>91</v>
      </c>
    </row>
    <row r="148" spans="1:1" x14ac:dyDescent="0.25">
      <c r="A148" t="s">
        <v>74</v>
      </c>
    </row>
    <row r="149" spans="1:1" x14ac:dyDescent="0.25">
      <c r="A149" t="s">
        <v>74</v>
      </c>
    </row>
    <row r="150" spans="1:1" x14ac:dyDescent="0.25">
      <c r="A150" t="s">
        <v>54</v>
      </c>
    </row>
    <row r="151" spans="1:1" x14ac:dyDescent="0.25">
      <c r="A151" t="s">
        <v>54</v>
      </c>
    </row>
    <row r="152" spans="1:1" x14ac:dyDescent="0.25">
      <c r="A152" t="s">
        <v>74</v>
      </c>
    </row>
    <row r="153" spans="1:1" x14ac:dyDescent="0.25">
      <c r="A153" t="s">
        <v>74</v>
      </c>
    </row>
    <row r="154" spans="1:1" x14ac:dyDescent="0.25">
      <c r="A154" t="s">
        <v>74</v>
      </c>
    </row>
    <row r="155" spans="1:1" x14ac:dyDescent="0.25">
      <c r="A155" t="s">
        <v>74</v>
      </c>
    </row>
    <row r="156" spans="1:1" x14ac:dyDescent="0.25">
      <c r="A156" t="s">
        <v>74</v>
      </c>
    </row>
    <row r="157" spans="1:1" x14ac:dyDescent="0.25">
      <c r="A157" t="s">
        <v>74</v>
      </c>
    </row>
    <row r="158" spans="1:1" x14ac:dyDescent="0.25">
      <c r="A158" t="s">
        <v>74</v>
      </c>
    </row>
    <row r="159" spans="1:1" x14ac:dyDescent="0.25">
      <c r="A159" t="s">
        <v>74</v>
      </c>
    </row>
    <row r="160" spans="1:1" x14ac:dyDescent="0.25">
      <c r="A160" t="s">
        <v>74</v>
      </c>
    </row>
    <row r="161" spans="1:1" x14ac:dyDescent="0.25">
      <c r="A161" t="s">
        <v>74</v>
      </c>
    </row>
    <row r="162" spans="1:1" x14ac:dyDescent="0.25">
      <c r="A162" t="s">
        <v>74</v>
      </c>
    </row>
    <row r="163" spans="1:1" x14ac:dyDescent="0.25">
      <c r="A163" t="s">
        <v>74</v>
      </c>
    </row>
    <row r="164" spans="1:1" x14ac:dyDescent="0.25">
      <c r="A164" t="s">
        <v>74</v>
      </c>
    </row>
    <row r="165" spans="1:1" x14ac:dyDescent="0.25">
      <c r="A165" t="s">
        <v>74</v>
      </c>
    </row>
    <row r="166" spans="1:1" x14ac:dyDescent="0.25">
      <c r="A166" t="s">
        <v>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3"/>
  <sheetViews>
    <sheetView workbookViewId="0">
      <selection activeCell="C5" sqref="C5:D45"/>
    </sheetView>
  </sheetViews>
  <sheetFormatPr defaultColWidth="8.85546875" defaultRowHeight="15" x14ac:dyDescent="0.25"/>
  <cols>
    <col min="3" max="3" width="13.140625" bestFit="1" customWidth="1"/>
    <col min="4" max="4" width="21.42578125" bestFit="1" customWidth="1"/>
  </cols>
  <sheetData>
    <row r="1" spans="1:4" x14ac:dyDescent="0.25">
      <c r="A1" t="s">
        <v>251</v>
      </c>
    </row>
    <row r="2" spans="1:4" x14ac:dyDescent="0.25">
      <c r="A2" t="s">
        <v>7</v>
      </c>
    </row>
    <row r="3" spans="1:4" x14ac:dyDescent="0.25">
      <c r="A3" t="s">
        <v>4</v>
      </c>
    </row>
    <row r="4" spans="1:4" x14ac:dyDescent="0.25">
      <c r="A4" t="s">
        <v>3</v>
      </c>
    </row>
    <row r="5" spans="1:4" x14ac:dyDescent="0.25">
      <c r="A5" t="s">
        <v>3</v>
      </c>
      <c r="C5" s="205" t="s">
        <v>249</v>
      </c>
      <c r="D5" t="s">
        <v>254</v>
      </c>
    </row>
    <row r="6" spans="1:4" x14ac:dyDescent="0.25">
      <c r="A6" t="s">
        <v>3</v>
      </c>
      <c r="C6" s="187" t="s">
        <v>252</v>
      </c>
      <c r="D6" s="188">
        <v>1</v>
      </c>
    </row>
    <row r="7" spans="1:4" x14ac:dyDescent="0.25">
      <c r="A7" t="s">
        <v>3</v>
      </c>
      <c r="C7" s="187" t="s">
        <v>253</v>
      </c>
      <c r="D7" s="188">
        <v>2</v>
      </c>
    </row>
    <row r="8" spans="1:4" x14ac:dyDescent="0.25">
      <c r="A8" t="s">
        <v>3</v>
      </c>
      <c r="C8" s="187" t="s">
        <v>23</v>
      </c>
      <c r="D8" s="188">
        <v>1</v>
      </c>
    </row>
    <row r="9" spans="1:4" x14ac:dyDescent="0.25">
      <c r="A9" t="s">
        <v>9</v>
      </c>
      <c r="C9" s="187" t="s">
        <v>208</v>
      </c>
      <c r="D9" s="188">
        <v>1</v>
      </c>
    </row>
    <row r="10" spans="1:4" x14ac:dyDescent="0.25">
      <c r="A10" t="s">
        <v>41</v>
      </c>
      <c r="C10" s="187" t="s">
        <v>25</v>
      </c>
      <c r="D10" s="188">
        <v>2</v>
      </c>
    </row>
    <row r="11" spans="1:4" x14ac:dyDescent="0.25">
      <c r="A11" t="s">
        <v>3</v>
      </c>
      <c r="C11" s="187" t="s">
        <v>10</v>
      </c>
      <c r="D11" s="188">
        <v>30</v>
      </c>
    </row>
    <row r="12" spans="1:4" x14ac:dyDescent="0.25">
      <c r="A12" t="s">
        <v>3</v>
      </c>
      <c r="C12" s="187" t="s">
        <v>27</v>
      </c>
      <c r="D12" s="188">
        <v>11</v>
      </c>
    </row>
    <row r="13" spans="1:4" x14ac:dyDescent="0.25">
      <c r="A13" t="s">
        <v>3</v>
      </c>
      <c r="C13" s="187" t="s">
        <v>8</v>
      </c>
      <c r="D13" s="188">
        <v>17</v>
      </c>
    </row>
    <row r="14" spans="1:4" x14ac:dyDescent="0.25">
      <c r="A14" t="s">
        <v>3</v>
      </c>
      <c r="C14" s="187" t="s">
        <v>31</v>
      </c>
      <c r="D14" s="188">
        <v>14</v>
      </c>
    </row>
    <row r="15" spans="1:4" x14ac:dyDescent="0.25">
      <c r="A15" t="s">
        <v>6</v>
      </c>
      <c r="C15" s="187" t="s">
        <v>33</v>
      </c>
      <c r="D15" s="188">
        <v>4</v>
      </c>
    </row>
    <row r="16" spans="1:4" x14ac:dyDescent="0.25">
      <c r="A16" t="s">
        <v>5</v>
      </c>
      <c r="C16" s="187" t="s">
        <v>35</v>
      </c>
      <c r="D16" s="188">
        <v>3</v>
      </c>
    </row>
    <row r="17" spans="1:4" x14ac:dyDescent="0.25">
      <c r="A17" t="s">
        <v>3</v>
      </c>
      <c r="C17" s="187" t="s">
        <v>202</v>
      </c>
      <c r="D17" s="188">
        <v>1</v>
      </c>
    </row>
    <row r="18" spans="1:4" x14ac:dyDescent="0.25">
      <c r="A18" t="s">
        <v>4</v>
      </c>
      <c r="C18" s="187" t="s">
        <v>41</v>
      </c>
      <c r="D18" s="188">
        <v>11</v>
      </c>
    </row>
    <row r="19" spans="1:4" x14ac:dyDescent="0.25">
      <c r="A19" t="s">
        <v>5</v>
      </c>
      <c r="C19" s="187" t="s">
        <v>43</v>
      </c>
      <c r="D19" s="188">
        <v>2</v>
      </c>
    </row>
    <row r="20" spans="1:4" x14ac:dyDescent="0.25">
      <c r="A20" t="s">
        <v>3</v>
      </c>
      <c r="C20" s="187" t="s">
        <v>45</v>
      </c>
      <c r="D20" s="188">
        <v>4</v>
      </c>
    </row>
    <row r="21" spans="1:4" x14ac:dyDescent="0.25">
      <c r="A21" t="s">
        <v>3</v>
      </c>
      <c r="C21" s="187" t="s">
        <v>210</v>
      </c>
      <c r="D21" s="188">
        <v>1</v>
      </c>
    </row>
    <row r="22" spans="1:4" x14ac:dyDescent="0.25">
      <c r="A22" t="s">
        <v>3</v>
      </c>
      <c r="C22" s="187" t="s">
        <v>9</v>
      </c>
      <c r="D22" s="188">
        <v>24</v>
      </c>
    </row>
    <row r="23" spans="1:4" x14ac:dyDescent="0.25">
      <c r="A23" t="s">
        <v>7</v>
      </c>
      <c r="C23" s="187" t="s">
        <v>4</v>
      </c>
      <c r="D23" s="188">
        <v>92</v>
      </c>
    </row>
    <row r="24" spans="1:4" x14ac:dyDescent="0.25">
      <c r="A24" t="s">
        <v>3</v>
      </c>
      <c r="C24" s="187" t="s">
        <v>49</v>
      </c>
      <c r="D24" s="188">
        <v>5</v>
      </c>
    </row>
    <row r="25" spans="1:4" x14ac:dyDescent="0.25">
      <c r="A25" t="s">
        <v>3</v>
      </c>
      <c r="C25" s="187" t="s">
        <v>51</v>
      </c>
      <c r="D25" s="188">
        <v>1</v>
      </c>
    </row>
    <row r="26" spans="1:4" x14ac:dyDescent="0.25">
      <c r="A26" t="s">
        <v>3</v>
      </c>
      <c r="C26" s="187" t="s">
        <v>53</v>
      </c>
      <c r="D26" s="188">
        <v>1</v>
      </c>
    </row>
    <row r="27" spans="1:4" x14ac:dyDescent="0.25">
      <c r="A27" t="s">
        <v>3</v>
      </c>
      <c r="C27" s="187" t="s">
        <v>209</v>
      </c>
      <c r="D27" s="188">
        <v>1</v>
      </c>
    </row>
    <row r="28" spans="1:4" x14ac:dyDescent="0.25">
      <c r="A28" t="s">
        <v>3</v>
      </c>
      <c r="C28" s="187" t="s">
        <v>55</v>
      </c>
      <c r="D28" s="188">
        <v>7</v>
      </c>
    </row>
    <row r="29" spans="1:4" x14ac:dyDescent="0.25">
      <c r="A29" t="s">
        <v>3</v>
      </c>
      <c r="C29" s="187" t="s">
        <v>57</v>
      </c>
      <c r="D29" s="188">
        <v>6</v>
      </c>
    </row>
    <row r="30" spans="1:4" x14ac:dyDescent="0.25">
      <c r="A30" t="s">
        <v>3</v>
      </c>
      <c r="C30" s="187" t="s">
        <v>5</v>
      </c>
      <c r="D30" s="188">
        <v>67</v>
      </c>
    </row>
    <row r="31" spans="1:4" x14ac:dyDescent="0.25">
      <c r="A31" t="s">
        <v>3</v>
      </c>
      <c r="C31" s="187" t="s">
        <v>59</v>
      </c>
      <c r="D31" s="188">
        <v>3</v>
      </c>
    </row>
    <row r="32" spans="1:4" x14ac:dyDescent="0.25">
      <c r="A32" t="s">
        <v>3</v>
      </c>
      <c r="C32" s="187" t="s">
        <v>61</v>
      </c>
      <c r="D32" s="188">
        <v>3</v>
      </c>
    </row>
    <row r="33" spans="1:4" x14ac:dyDescent="0.25">
      <c r="A33" t="s">
        <v>3</v>
      </c>
      <c r="C33" s="187" t="s">
        <v>6</v>
      </c>
      <c r="D33" s="188">
        <v>79</v>
      </c>
    </row>
    <row r="34" spans="1:4" x14ac:dyDescent="0.25">
      <c r="A34" t="s">
        <v>6</v>
      </c>
      <c r="C34" s="187" t="s">
        <v>63</v>
      </c>
      <c r="D34" s="188">
        <v>7</v>
      </c>
    </row>
    <row r="35" spans="1:4" x14ac:dyDescent="0.25">
      <c r="A35" t="s">
        <v>3</v>
      </c>
      <c r="C35" s="187" t="s">
        <v>237</v>
      </c>
      <c r="D35" s="188">
        <v>1</v>
      </c>
    </row>
    <row r="36" spans="1:4" x14ac:dyDescent="0.25">
      <c r="A36" t="s">
        <v>3</v>
      </c>
      <c r="C36" s="187" t="s">
        <v>65</v>
      </c>
      <c r="D36" s="188">
        <v>4</v>
      </c>
    </row>
    <row r="37" spans="1:4" x14ac:dyDescent="0.25">
      <c r="A37" t="s">
        <v>3</v>
      </c>
      <c r="C37" s="187" t="s">
        <v>3</v>
      </c>
      <c r="D37" s="188">
        <v>943</v>
      </c>
    </row>
    <row r="38" spans="1:4" x14ac:dyDescent="0.25">
      <c r="A38" t="s">
        <v>11</v>
      </c>
      <c r="C38" s="187" t="s">
        <v>67</v>
      </c>
      <c r="D38" s="188">
        <v>4</v>
      </c>
    </row>
    <row r="39" spans="1:4" x14ac:dyDescent="0.25">
      <c r="A39" t="s">
        <v>41</v>
      </c>
      <c r="C39" s="187" t="s">
        <v>11</v>
      </c>
      <c r="D39" s="188">
        <v>12</v>
      </c>
    </row>
    <row r="40" spans="1:4" x14ac:dyDescent="0.25">
      <c r="A40" t="s">
        <v>10</v>
      </c>
      <c r="C40" s="187" t="s">
        <v>7</v>
      </c>
      <c r="D40" s="188">
        <v>36</v>
      </c>
    </row>
    <row r="41" spans="1:4" x14ac:dyDescent="0.25">
      <c r="A41" t="s">
        <v>5</v>
      </c>
      <c r="C41" s="187" t="s">
        <v>73</v>
      </c>
      <c r="D41" s="188">
        <v>4</v>
      </c>
    </row>
    <row r="42" spans="1:4" x14ac:dyDescent="0.25">
      <c r="A42" t="s">
        <v>10</v>
      </c>
      <c r="C42" s="187" t="s">
        <v>75</v>
      </c>
      <c r="D42" s="188">
        <v>3</v>
      </c>
    </row>
    <row r="43" spans="1:4" x14ac:dyDescent="0.25">
      <c r="A43" t="s">
        <v>3</v>
      </c>
      <c r="C43" s="187" t="s">
        <v>77</v>
      </c>
      <c r="D43" s="188">
        <v>2</v>
      </c>
    </row>
    <row r="44" spans="1:4" x14ac:dyDescent="0.25">
      <c r="A44" t="s">
        <v>3</v>
      </c>
      <c r="C44" s="187" t="s">
        <v>79</v>
      </c>
      <c r="D44" s="188">
        <v>2</v>
      </c>
    </row>
    <row r="45" spans="1:4" x14ac:dyDescent="0.25">
      <c r="A45" t="s">
        <v>6</v>
      </c>
      <c r="C45" s="187" t="s">
        <v>94</v>
      </c>
      <c r="D45" s="188">
        <v>1412</v>
      </c>
    </row>
    <row r="46" spans="1:4" x14ac:dyDescent="0.25">
      <c r="A46" t="s">
        <v>8</v>
      </c>
    </row>
    <row r="47" spans="1:4" x14ac:dyDescent="0.25">
      <c r="A47" t="s">
        <v>3</v>
      </c>
    </row>
    <row r="48" spans="1:4" x14ac:dyDescent="0.25">
      <c r="A48" t="s">
        <v>3</v>
      </c>
    </row>
    <row r="49" spans="1:1" x14ac:dyDescent="0.25">
      <c r="A49" t="s">
        <v>3</v>
      </c>
    </row>
    <row r="50" spans="1:1" x14ac:dyDescent="0.25">
      <c r="A50" t="s">
        <v>3</v>
      </c>
    </row>
    <row r="51" spans="1:1" x14ac:dyDescent="0.25">
      <c r="A51" t="s">
        <v>3</v>
      </c>
    </row>
    <row r="52" spans="1:1" x14ac:dyDescent="0.25">
      <c r="A52" t="s">
        <v>3</v>
      </c>
    </row>
    <row r="53" spans="1:1" x14ac:dyDescent="0.25">
      <c r="A53" t="s">
        <v>3</v>
      </c>
    </row>
    <row r="54" spans="1:1" x14ac:dyDescent="0.25">
      <c r="A54" t="s">
        <v>3</v>
      </c>
    </row>
    <row r="55" spans="1:1" x14ac:dyDescent="0.25">
      <c r="A55" t="s">
        <v>3</v>
      </c>
    </row>
    <row r="56" spans="1:1" x14ac:dyDescent="0.25">
      <c r="A56" t="s">
        <v>3</v>
      </c>
    </row>
    <row r="57" spans="1:1" x14ac:dyDescent="0.25">
      <c r="A57" t="s">
        <v>3</v>
      </c>
    </row>
    <row r="58" spans="1:1" x14ac:dyDescent="0.25">
      <c r="A58" t="s">
        <v>4</v>
      </c>
    </row>
    <row r="59" spans="1:1" x14ac:dyDescent="0.25">
      <c r="A59" t="s">
        <v>3</v>
      </c>
    </row>
    <row r="60" spans="1:1" x14ac:dyDescent="0.25">
      <c r="A60" t="s">
        <v>3</v>
      </c>
    </row>
    <row r="61" spans="1:1" x14ac:dyDescent="0.25">
      <c r="A61" t="s">
        <v>6</v>
      </c>
    </row>
    <row r="62" spans="1:1" x14ac:dyDescent="0.25">
      <c r="A62" t="s">
        <v>3</v>
      </c>
    </row>
    <row r="63" spans="1:1" x14ac:dyDescent="0.25">
      <c r="A63" t="s">
        <v>3</v>
      </c>
    </row>
    <row r="64" spans="1:1" x14ac:dyDescent="0.25">
      <c r="A64" t="s">
        <v>3</v>
      </c>
    </row>
    <row r="65" spans="1:1" x14ac:dyDescent="0.25">
      <c r="A65" t="s">
        <v>10</v>
      </c>
    </row>
    <row r="66" spans="1:1" x14ac:dyDescent="0.25">
      <c r="A66" t="s">
        <v>3</v>
      </c>
    </row>
    <row r="67" spans="1:1" x14ac:dyDescent="0.25">
      <c r="A67" t="s">
        <v>3</v>
      </c>
    </row>
    <row r="68" spans="1:1" x14ac:dyDescent="0.25">
      <c r="A68" t="s">
        <v>3</v>
      </c>
    </row>
    <row r="69" spans="1:1" x14ac:dyDescent="0.25">
      <c r="A69" t="s">
        <v>3</v>
      </c>
    </row>
    <row r="70" spans="1:1" x14ac:dyDescent="0.25">
      <c r="A70" t="s">
        <v>57</v>
      </c>
    </row>
    <row r="71" spans="1:1" x14ac:dyDescent="0.25">
      <c r="A71" t="s">
        <v>6</v>
      </c>
    </row>
    <row r="72" spans="1:1" x14ac:dyDescent="0.25">
      <c r="A72" t="s">
        <v>3</v>
      </c>
    </row>
    <row r="73" spans="1:1" x14ac:dyDescent="0.25">
      <c r="A73" t="s">
        <v>3</v>
      </c>
    </row>
    <row r="74" spans="1:1" x14ac:dyDescent="0.25">
      <c r="A74" t="s">
        <v>3</v>
      </c>
    </row>
    <row r="75" spans="1:1" x14ac:dyDescent="0.25">
      <c r="A75" t="s">
        <v>3</v>
      </c>
    </row>
    <row r="76" spans="1:1" x14ac:dyDescent="0.25">
      <c r="A76" t="s">
        <v>4</v>
      </c>
    </row>
    <row r="77" spans="1:1" x14ac:dyDescent="0.25">
      <c r="A77" t="s">
        <v>3</v>
      </c>
    </row>
    <row r="78" spans="1:1" x14ac:dyDescent="0.25">
      <c r="A78" t="s">
        <v>3</v>
      </c>
    </row>
    <row r="79" spans="1:1" x14ac:dyDescent="0.25">
      <c r="A79" t="s">
        <v>3</v>
      </c>
    </row>
    <row r="80" spans="1:1" x14ac:dyDescent="0.25">
      <c r="A80" t="s">
        <v>3</v>
      </c>
    </row>
    <row r="81" spans="1:1" x14ac:dyDescent="0.25">
      <c r="A81" t="s">
        <v>7</v>
      </c>
    </row>
    <row r="82" spans="1:1" x14ac:dyDescent="0.25">
      <c r="A82" t="s">
        <v>3</v>
      </c>
    </row>
    <row r="83" spans="1:1" x14ac:dyDescent="0.25">
      <c r="A83" t="s">
        <v>5</v>
      </c>
    </row>
    <row r="84" spans="1:1" x14ac:dyDescent="0.25">
      <c r="A84" t="s">
        <v>3</v>
      </c>
    </row>
    <row r="85" spans="1:1" x14ac:dyDescent="0.25">
      <c r="A85" t="s">
        <v>4</v>
      </c>
    </row>
    <row r="86" spans="1:1" x14ac:dyDescent="0.25">
      <c r="A86" t="s">
        <v>9</v>
      </c>
    </row>
    <row r="87" spans="1:1" x14ac:dyDescent="0.25">
      <c r="A87" t="s">
        <v>3</v>
      </c>
    </row>
    <row r="88" spans="1:1" x14ac:dyDescent="0.25">
      <c r="A88" t="s">
        <v>3</v>
      </c>
    </row>
    <row r="89" spans="1:1" x14ac:dyDescent="0.25">
      <c r="A89" t="s">
        <v>9</v>
      </c>
    </row>
    <row r="90" spans="1:1" x14ac:dyDescent="0.25">
      <c r="A90" t="s">
        <v>3</v>
      </c>
    </row>
    <row r="91" spans="1:1" x14ac:dyDescent="0.25">
      <c r="A91" t="s">
        <v>3</v>
      </c>
    </row>
    <row r="92" spans="1:1" x14ac:dyDescent="0.25">
      <c r="A92" t="s">
        <v>10</v>
      </c>
    </row>
    <row r="93" spans="1:1" x14ac:dyDescent="0.25">
      <c r="A93" t="s">
        <v>3</v>
      </c>
    </row>
    <row r="94" spans="1:1" x14ac:dyDescent="0.25">
      <c r="A94" t="s">
        <v>3</v>
      </c>
    </row>
    <row r="95" spans="1:1" x14ac:dyDescent="0.25">
      <c r="A95" t="s">
        <v>41</v>
      </c>
    </row>
    <row r="96" spans="1:1" x14ac:dyDescent="0.25">
      <c r="A96" t="s">
        <v>7</v>
      </c>
    </row>
    <row r="97" spans="1:1" x14ac:dyDescent="0.25">
      <c r="A97" t="s">
        <v>9</v>
      </c>
    </row>
    <row r="98" spans="1:1" x14ac:dyDescent="0.25">
      <c r="A98" t="s">
        <v>3</v>
      </c>
    </row>
    <row r="99" spans="1:1" x14ac:dyDescent="0.25">
      <c r="A99" t="s">
        <v>3</v>
      </c>
    </row>
    <row r="100" spans="1:1" x14ac:dyDescent="0.25">
      <c r="A100" t="s">
        <v>3</v>
      </c>
    </row>
    <row r="101" spans="1:1" x14ac:dyDescent="0.25">
      <c r="A101" t="s">
        <v>3</v>
      </c>
    </row>
    <row r="102" spans="1:1" x14ac:dyDescent="0.25">
      <c r="A102" t="s">
        <v>3</v>
      </c>
    </row>
    <row r="103" spans="1:1" x14ac:dyDescent="0.25">
      <c r="A103" t="s">
        <v>3</v>
      </c>
    </row>
    <row r="104" spans="1:1" x14ac:dyDescent="0.25">
      <c r="A104" t="s">
        <v>3</v>
      </c>
    </row>
    <row r="105" spans="1:1" x14ac:dyDescent="0.25">
      <c r="A105" t="s">
        <v>3</v>
      </c>
    </row>
    <row r="106" spans="1:1" x14ac:dyDescent="0.25">
      <c r="A106" t="s">
        <v>3</v>
      </c>
    </row>
    <row r="107" spans="1:1" x14ac:dyDescent="0.25">
      <c r="A107" t="s">
        <v>3</v>
      </c>
    </row>
    <row r="108" spans="1:1" x14ac:dyDescent="0.25">
      <c r="A108" t="s">
        <v>3</v>
      </c>
    </row>
    <row r="109" spans="1:1" x14ac:dyDescent="0.25">
      <c r="A109" t="s">
        <v>3</v>
      </c>
    </row>
    <row r="110" spans="1:1" x14ac:dyDescent="0.25">
      <c r="A110" t="s">
        <v>3</v>
      </c>
    </row>
    <row r="111" spans="1:1" x14ac:dyDescent="0.25">
      <c r="A111" t="s">
        <v>3</v>
      </c>
    </row>
    <row r="112" spans="1:1" x14ac:dyDescent="0.25">
      <c r="A112" t="s">
        <v>3</v>
      </c>
    </row>
    <row r="113" spans="1:1" x14ac:dyDescent="0.25">
      <c r="A113" t="s">
        <v>3</v>
      </c>
    </row>
    <row r="114" spans="1:1" x14ac:dyDescent="0.25">
      <c r="A114" t="s">
        <v>3</v>
      </c>
    </row>
    <row r="115" spans="1:1" x14ac:dyDescent="0.25">
      <c r="A115" t="s">
        <v>3</v>
      </c>
    </row>
    <row r="116" spans="1:1" x14ac:dyDescent="0.25">
      <c r="A116" t="s">
        <v>3</v>
      </c>
    </row>
    <row r="117" spans="1:1" x14ac:dyDescent="0.25">
      <c r="A117" t="s">
        <v>3</v>
      </c>
    </row>
    <row r="118" spans="1:1" x14ac:dyDescent="0.25">
      <c r="A118" t="s">
        <v>3</v>
      </c>
    </row>
    <row r="119" spans="1:1" x14ac:dyDescent="0.25">
      <c r="A119" t="s">
        <v>3</v>
      </c>
    </row>
    <row r="120" spans="1:1" x14ac:dyDescent="0.25">
      <c r="A120" t="s">
        <v>3</v>
      </c>
    </row>
    <row r="121" spans="1:1" x14ac:dyDescent="0.25">
      <c r="A121" t="s">
        <v>3</v>
      </c>
    </row>
    <row r="122" spans="1:1" x14ac:dyDescent="0.25">
      <c r="A122" t="s">
        <v>3</v>
      </c>
    </row>
    <row r="123" spans="1:1" x14ac:dyDescent="0.25">
      <c r="A123" t="s">
        <v>4</v>
      </c>
    </row>
    <row r="124" spans="1:1" x14ac:dyDescent="0.25">
      <c r="A124" t="s">
        <v>6</v>
      </c>
    </row>
    <row r="125" spans="1:1" x14ac:dyDescent="0.25">
      <c r="A125" t="s">
        <v>3</v>
      </c>
    </row>
    <row r="126" spans="1:1" x14ac:dyDescent="0.25">
      <c r="A126" t="s">
        <v>3</v>
      </c>
    </row>
    <row r="127" spans="1:1" x14ac:dyDescent="0.25">
      <c r="A127" t="s">
        <v>3</v>
      </c>
    </row>
    <row r="128" spans="1:1" x14ac:dyDescent="0.25">
      <c r="A128" t="s">
        <v>3</v>
      </c>
    </row>
    <row r="129" spans="1:1" x14ac:dyDescent="0.25">
      <c r="A129" t="s">
        <v>3</v>
      </c>
    </row>
    <row r="130" spans="1:1" x14ac:dyDescent="0.25">
      <c r="A130" t="s">
        <v>3</v>
      </c>
    </row>
    <row r="131" spans="1:1" x14ac:dyDescent="0.25">
      <c r="A131" t="s">
        <v>5</v>
      </c>
    </row>
    <row r="132" spans="1:1" x14ac:dyDescent="0.25">
      <c r="A132" t="s">
        <v>6</v>
      </c>
    </row>
    <row r="133" spans="1:1" x14ac:dyDescent="0.25">
      <c r="A133" t="s">
        <v>3</v>
      </c>
    </row>
    <row r="134" spans="1:1" x14ac:dyDescent="0.25">
      <c r="A134" t="s">
        <v>79</v>
      </c>
    </row>
    <row r="135" spans="1:1" x14ac:dyDescent="0.25">
      <c r="A135" t="s">
        <v>3</v>
      </c>
    </row>
    <row r="136" spans="1:1" x14ac:dyDescent="0.25">
      <c r="A136" t="s">
        <v>3</v>
      </c>
    </row>
    <row r="137" spans="1:1" x14ac:dyDescent="0.25">
      <c r="A137" t="s">
        <v>3</v>
      </c>
    </row>
    <row r="138" spans="1:1" x14ac:dyDescent="0.25">
      <c r="A138" t="s">
        <v>8</v>
      </c>
    </row>
    <row r="139" spans="1:1" x14ac:dyDescent="0.25">
      <c r="A139" t="s">
        <v>4</v>
      </c>
    </row>
    <row r="140" spans="1:1" x14ac:dyDescent="0.25">
      <c r="A140" t="s">
        <v>3</v>
      </c>
    </row>
    <row r="141" spans="1:1" x14ac:dyDescent="0.25">
      <c r="A141" t="s">
        <v>3</v>
      </c>
    </row>
    <row r="142" spans="1:1" x14ac:dyDescent="0.25">
      <c r="A142" t="s">
        <v>65</v>
      </c>
    </row>
    <row r="143" spans="1:1" x14ac:dyDescent="0.25">
      <c r="A143" t="s">
        <v>3</v>
      </c>
    </row>
    <row r="144" spans="1:1" x14ac:dyDescent="0.25">
      <c r="A144" t="s">
        <v>67</v>
      </c>
    </row>
    <row r="145" spans="1:1" x14ac:dyDescent="0.25">
      <c r="A145" t="s">
        <v>4</v>
      </c>
    </row>
    <row r="146" spans="1:1" x14ac:dyDescent="0.25">
      <c r="A146" t="s">
        <v>3</v>
      </c>
    </row>
    <row r="147" spans="1:1" x14ac:dyDescent="0.25">
      <c r="A147" t="s">
        <v>3</v>
      </c>
    </row>
    <row r="148" spans="1:1" x14ac:dyDescent="0.25">
      <c r="A148" t="s">
        <v>3</v>
      </c>
    </row>
    <row r="149" spans="1:1" x14ac:dyDescent="0.25">
      <c r="A149" t="s">
        <v>3</v>
      </c>
    </row>
    <row r="150" spans="1:1" x14ac:dyDescent="0.25">
      <c r="A150" t="s">
        <v>6</v>
      </c>
    </row>
    <row r="151" spans="1:1" x14ac:dyDescent="0.25">
      <c r="A151" t="s">
        <v>3</v>
      </c>
    </row>
    <row r="152" spans="1:1" x14ac:dyDescent="0.25">
      <c r="A152" t="s">
        <v>7</v>
      </c>
    </row>
    <row r="153" spans="1:1" x14ac:dyDescent="0.25">
      <c r="A153" t="s">
        <v>3</v>
      </c>
    </row>
    <row r="154" spans="1:1" x14ac:dyDescent="0.25">
      <c r="A154" t="s">
        <v>4</v>
      </c>
    </row>
    <row r="155" spans="1:1" x14ac:dyDescent="0.25">
      <c r="A155" t="s">
        <v>3</v>
      </c>
    </row>
    <row r="156" spans="1:1" x14ac:dyDescent="0.25">
      <c r="A156" t="s">
        <v>3</v>
      </c>
    </row>
    <row r="157" spans="1:1" x14ac:dyDescent="0.25">
      <c r="A157" t="s">
        <v>5</v>
      </c>
    </row>
    <row r="158" spans="1:1" x14ac:dyDescent="0.25">
      <c r="A158" t="s">
        <v>3</v>
      </c>
    </row>
    <row r="159" spans="1:1" x14ac:dyDescent="0.25">
      <c r="A159" t="s">
        <v>3</v>
      </c>
    </row>
    <row r="160" spans="1:1" x14ac:dyDescent="0.25">
      <c r="A160" t="s">
        <v>3</v>
      </c>
    </row>
    <row r="161" spans="1:1" x14ac:dyDescent="0.25">
      <c r="A161" t="s">
        <v>3</v>
      </c>
    </row>
    <row r="162" spans="1:1" x14ac:dyDescent="0.25">
      <c r="A162" t="s">
        <v>3</v>
      </c>
    </row>
    <row r="163" spans="1:1" x14ac:dyDescent="0.25">
      <c r="A163" t="s">
        <v>3</v>
      </c>
    </row>
    <row r="164" spans="1:1" x14ac:dyDescent="0.25">
      <c r="A164" t="s">
        <v>3</v>
      </c>
    </row>
    <row r="165" spans="1:1" x14ac:dyDescent="0.25">
      <c r="A165" t="s">
        <v>9</v>
      </c>
    </row>
    <row r="166" spans="1:1" x14ac:dyDescent="0.25">
      <c r="A166" t="s">
        <v>3</v>
      </c>
    </row>
    <row r="167" spans="1:1" x14ac:dyDescent="0.25">
      <c r="A167" t="s">
        <v>3</v>
      </c>
    </row>
    <row r="168" spans="1:1" x14ac:dyDescent="0.25">
      <c r="A168" t="s">
        <v>3</v>
      </c>
    </row>
    <row r="169" spans="1:1" x14ac:dyDescent="0.25">
      <c r="A169" t="s">
        <v>3</v>
      </c>
    </row>
    <row r="170" spans="1:1" x14ac:dyDescent="0.25">
      <c r="A170" t="s">
        <v>3</v>
      </c>
    </row>
    <row r="171" spans="1:1" x14ac:dyDescent="0.25">
      <c r="A171" t="s">
        <v>3</v>
      </c>
    </row>
    <row r="172" spans="1:1" x14ac:dyDescent="0.25">
      <c r="A172" t="s">
        <v>25</v>
      </c>
    </row>
    <row r="173" spans="1:1" x14ac:dyDescent="0.25">
      <c r="A173" t="s">
        <v>5</v>
      </c>
    </row>
    <row r="174" spans="1:1" x14ac:dyDescent="0.25">
      <c r="A174" t="s">
        <v>3</v>
      </c>
    </row>
    <row r="175" spans="1:1" x14ac:dyDescent="0.25">
      <c r="A175" t="s">
        <v>3</v>
      </c>
    </row>
    <row r="176" spans="1:1" x14ac:dyDescent="0.25">
      <c r="A176" t="s">
        <v>3</v>
      </c>
    </row>
    <row r="177" spans="1:1" x14ac:dyDescent="0.25">
      <c r="A177" t="s">
        <v>5</v>
      </c>
    </row>
    <row r="178" spans="1:1" x14ac:dyDescent="0.25">
      <c r="A178" t="s">
        <v>3</v>
      </c>
    </row>
    <row r="179" spans="1:1" x14ac:dyDescent="0.25">
      <c r="A179" t="s">
        <v>3</v>
      </c>
    </row>
    <row r="180" spans="1:1" x14ac:dyDescent="0.25">
      <c r="A180" t="s">
        <v>3</v>
      </c>
    </row>
    <row r="181" spans="1:1" x14ac:dyDescent="0.25">
      <c r="A181" t="s">
        <v>3</v>
      </c>
    </row>
    <row r="182" spans="1:1" x14ac:dyDescent="0.25">
      <c r="A182" t="s">
        <v>3</v>
      </c>
    </row>
    <row r="183" spans="1:1" x14ac:dyDescent="0.25">
      <c r="A183" t="s">
        <v>3</v>
      </c>
    </row>
    <row r="184" spans="1:1" x14ac:dyDescent="0.25">
      <c r="A184" t="s">
        <v>3</v>
      </c>
    </row>
    <row r="185" spans="1:1" x14ac:dyDescent="0.25">
      <c r="A185" t="s">
        <v>3</v>
      </c>
    </row>
    <row r="186" spans="1:1" x14ac:dyDescent="0.25">
      <c r="A186" t="s">
        <v>3</v>
      </c>
    </row>
    <row r="187" spans="1:1" x14ac:dyDescent="0.25">
      <c r="A187" t="s">
        <v>6</v>
      </c>
    </row>
    <row r="188" spans="1:1" x14ac:dyDescent="0.25">
      <c r="A188" t="s">
        <v>4</v>
      </c>
    </row>
    <row r="189" spans="1:1" x14ac:dyDescent="0.25">
      <c r="A189" t="s">
        <v>3</v>
      </c>
    </row>
    <row r="190" spans="1:1" x14ac:dyDescent="0.25">
      <c r="A190" t="s">
        <v>10</v>
      </c>
    </row>
    <row r="191" spans="1:1" x14ac:dyDescent="0.25">
      <c r="A191" t="s">
        <v>3</v>
      </c>
    </row>
    <row r="192" spans="1:1" x14ac:dyDescent="0.25">
      <c r="A192" t="s">
        <v>3</v>
      </c>
    </row>
    <row r="193" spans="1:1" x14ac:dyDescent="0.25">
      <c r="A193" t="s">
        <v>5</v>
      </c>
    </row>
    <row r="194" spans="1:1" x14ac:dyDescent="0.25">
      <c r="A194" t="s">
        <v>3</v>
      </c>
    </row>
    <row r="195" spans="1:1" x14ac:dyDescent="0.25">
      <c r="A195" t="s">
        <v>3</v>
      </c>
    </row>
    <row r="196" spans="1:1" x14ac:dyDescent="0.25">
      <c r="A196" t="s">
        <v>3</v>
      </c>
    </row>
    <row r="197" spans="1:1" x14ac:dyDescent="0.25">
      <c r="A197" t="s">
        <v>3</v>
      </c>
    </row>
    <row r="198" spans="1:1" x14ac:dyDescent="0.25">
      <c r="A198" t="s">
        <v>49</v>
      </c>
    </row>
    <row r="199" spans="1:1" x14ac:dyDescent="0.25">
      <c r="A199" t="s">
        <v>3</v>
      </c>
    </row>
    <row r="200" spans="1:1" x14ac:dyDescent="0.25">
      <c r="A200" t="s">
        <v>3</v>
      </c>
    </row>
    <row r="201" spans="1:1" x14ac:dyDescent="0.25">
      <c r="A201" t="s">
        <v>6</v>
      </c>
    </row>
    <row r="202" spans="1:1" x14ac:dyDescent="0.25">
      <c r="A202" t="s">
        <v>3</v>
      </c>
    </row>
    <row r="203" spans="1:1" x14ac:dyDescent="0.25">
      <c r="A203" t="s">
        <v>3</v>
      </c>
    </row>
    <row r="204" spans="1:1" x14ac:dyDescent="0.25">
      <c r="A204" t="s">
        <v>4</v>
      </c>
    </row>
    <row r="205" spans="1:1" x14ac:dyDescent="0.25">
      <c r="A205" t="s">
        <v>3</v>
      </c>
    </row>
    <row r="206" spans="1:1" x14ac:dyDescent="0.25">
      <c r="A206" t="s">
        <v>55</v>
      </c>
    </row>
    <row r="207" spans="1:1" x14ac:dyDescent="0.25">
      <c r="A207" t="s">
        <v>3</v>
      </c>
    </row>
    <row r="208" spans="1:1" x14ac:dyDescent="0.25">
      <c r="A208" t="s">
        <v>3</v>
      </c>
    </row>
    <row r="209" spans="1:1" x14ac:dyDescent="0.25">
      <c r="A209" t="s">
        <v>5</v>
      </c>
    </row>
    <row r="210" spans="1:1" x14ac:dyDescent="0.25">
      <c r="A210" t="s">
        <v>3</v>
      </c>
    </row>
    <row r="211" spans="1:1" x14ac:dyDescent="0.25">
      <c r="A211" t="s">
        <v>10</v>
      </c>
    </row>
    <row r="212" spans="1:1" x14ac:dyDescent="0.25">
      <c r="A212" t="s">
        <v>3</v>
      </c>
    </row>
    <row r="213" spans="1:1" x14ac:dyDescent="0.25">
      <c r="A213" t="s">
        <v>3</v>
      </c>
    </row>
    <row r="214" spans="1:1" x14ac:dyDescent="0.25">
      <c r="A214" t="s">
        <v>27</v>
      </c>
    </row>
    <row r="215" spans="1:1" x14ac:dyDescent="0.25">
      <c r="A215" t="s">
        <v>9</v>
      </c>
    </row>
    <row r="216" spans="1:1" x14ac:dyDescent="0.25">
      <c r="A216" t="s">
        <v>6</v>
      </c>
    </row>
    <row r="217" spans="1:1" x14ac:dyDescent="0.25">
      <c r="A217" t="s">
        <v>3</v>
      </c>
    </row>
    <row r="218" spans="1:1" x14ac:dyDescent="0.25">
      <c r="A218" t="s">
        <v>3</v>
      </c>
    </row>
    <row r="219" spans="1:1" x14ac:dyDescent="0.25">
      <c r="A219" t="s">
        <v>6</v>
      </c>
    </row>
    <row r="220" spans="1:1" x14ac:dyDescent="0.25">
      <c r="A220" t="s">
        <v>3</v>
      </c>
    </row>
    <row r="221" spans="1:1" x14ac:dyDescent="0.25">
      <c r="A221" t="s">
        <v>3</v>
      </c>
    </row>
    <row r="222" spans="1:1" x14ac:dyDescent="0.25">
      <c r="A222" t="s">
        <v>41</v>
      </c>
    </row>
    <row r="223" spans="1:1" x14ac:dyDescent="0.25">
      <c r="A223" t="s">
        <v>8</v>
      </c>
    </row>
    <row r="224" spans="1:1" x14ac:dyDescent="0.25">
      <c r="A224" t="s">
        <v>3</v>
      </c>
    </row>
    <row r="225" spans="1:1" x14ac:dyDescent="0.25">
      <c r="A225" t="s">
        <v>35</v>
      </c>
    </row>
    <row r="226" spans="1:1" x14ac:dyDescent="0.25">
      <c r="A226" t="s">
        <v>10</v>
      </c>
    </row>
    <row r="227" spans="1:1" x14ac:dyDescent="0.25">
      <c r="A227" t="s">
        <v>10</v>
      </c>
    </row>
    <row r="228" spans="1:1" x14ac:dyDescent="0.25">
      <c r="A228" t="s">
        <v>27</v>
      </c>
    </row>
    <row r="229" spans="1:1" x14ac:dyDescent="0.25">
      <c r="A229" t="s">
        <v>3</v>
      </c>
    </row>
    <row r="230" spans="1:1" x14ac:dyDescent="0.25">
      <c r="A230" t="s">
        <v>3</v>
      </c>
    </row>
    <row r="231" spans="1:1" x14ac:dyDescent="0.25">
      <c r="A231" t="s">
        <v>3</v>
      </c>
    </row>
    <row r="232" spans="1:1" x14ac:dyDescent="0.25">
      <c r="A232" t="s">
        <v>45</v>
      </c>
    </row>
    <row r="233" spans="1:1" x14ac:dyDescent="0.25">
      <c r="A233" t="s">
        <v>3</v>
      </c>
    </row>
    <row r="234" spans="1:1" x14ac:dyDescent="0.25">
      <c r="A234" t="s">
        <v>3</v>
      </c>
    </row>
    <row r="235" spans="1:1" x14ac:dyDescent="0.25">
      <c r="A235" t="s">
        <v>3</v>
      </c>
    </row>
    <row r="236" spans="1:1" x14ac:dyDescent="0.25">
      <c r="A236" t="s">
        <v>63</v>
      </c>
    </row>
    <row r="237" spans="1:1" x14ac:dyDescent="0.25">
      <c r="A237" t="s">
        <v>61</v>
      </c>
    </row>
    <row r="238" spans="1:1" x14ac:dyDescent="0.25">
      <c r="A238" t="s">
        <v>3</v>
      </c>
    </row>
    <row r="239" spans="1:1" x14ac:dyDescent="0.25">
      <c r="A239" t="s">
        <v>3</v>
      </c>
    </row>
    <row r="240" spans="1:1" x14ac:dyDescent="0.25">
      <c r="A240" t="s">
        <v>3</v>
      </c>
    </row>
    <row r="241" spans="1:1" x14ac:dyDescent="0.25">
      <c r="A241" t="s">
        <v>3</v>
      </c>
    </row>
    <row r="242" spans="1:1" x14ac:dyDescent="0.25">
      <c r="A242" t="s">
        <v>3</v>
      </c>
    </row>
    <row r="243" spans="1:1" x14ac:dyDescent="0.25">
      <c r="A243" t="s">
        <v>3</v>
      </c>
    </row>
    <row r="244" spans="1:1" x14ac:dyDescent="0.25">
      <c r="A244" t="s">
        <v>3</v>
      </c>
    </row>
    <row r="245" spans="1:1" x14ac:dyDescent="0.25">
      <c r="A245" t="s">
        <v>3</v>
      </c>
    </row>
    <row r="246" spans="1:1" x14ac:dyDescent="0.25">
      <c r="A246" t="s">
        <v>6</v>
      </c>
    </row>
    <row r="247" spans="1:1" x14ac:dyDescent="0.25">
      <c r="A247" t="s">
        <v>3</v>
      </c>
    </row>
    <row r="248" spans="1:1" x14ac:dyDescent="0.25">
      <c r="A248" t="s">
        <v>6</v>
      </c>
    </row>
    <row r="249" spans="1:1" x14ac:dyDescent="0.25">
      <c r="A249" t="s">
        <v>3</v>
      </c>
    </row>
    <row r="250" spans="1:1" x14ac:dyDescent="0.25">
      <c r="A250" t="s">
        <v>3</v>
      </c>
    </row>
    <row r="251" spans="1:1" x14ac:dyDescent="0.25">
      <c r="A251" t="s">
        <v>4</v>
      </c>
    </row>
    <row r="252" spans="1:1" x14ac:dyDescent="0.25">
      <c r="A252" t="s">
        <v>51</v>
      </c>
    </row>
    <row r="253" spans="1:1" x14ac:dyDescent="0.25">
      <c r="A253" t="s">
        <v>5</v>
      </c>
    </row>
    <row r="254" spans="1:1" x14ac:dyDescent="0.25">
      <c r="A254" t="s">
        <v>3</v>
      </c>
    </row>
    <row r="255" spans="1:1" x14ac:dyDescent="0.25">
      <c r="A255" t="s">
        <v>4</v>
      </c>
    </row>
    <row r="256" spans="1:1" x14ac:dyDescent="0.25">
      <c r="A256" t="s">
        <v>3</v>
      </c>
    </row>
    <row r="257" spans="1:1" x14ac:dyDescent="0.25">
      <c r="A257" t="s">
        <v>3</v>
      </c>
    </row>
    <row r="258" spans="1:1" x14ac:dyDescent="0.25">
      <c r="A258" t="s">
        <v>3</v>
      </c>
    </row>
    <row r="259" spans="1:1" x14ac:dyDescent="0.25">
      <c r="A259" t="s">
        <v>3</v>
      </c>
    </row>
    <row r="260" spans="1:1" x14ac:dyDescent="0.25">
      <c r="A260" t="s">
        <v>41</v>
      </c>
    </row>
    <row r="261" spans="1:1" x14ac:dyDescent="0.25">
      <c r="A261" t="s">
        <v>5</v>
      </c>
    </row>
    <row r="262" spans="1:1" x14ac:dyDescent="0.25">
      <c r="A262" t="s">
        <v>5</v>
      </c>
    </row>
    <row r="263" spans="1:1" x14ac:dyDescent="0.25">
      <c r="A263" t="s">
        <v>3</v>
      </c>
    </row>
    <row r="264" spans="1:1" x14ac:dyDescent="0.25">
      <c r="A264" t="s">
        <v>4</v>
      </c>
    </row>
    <row r="265" spans="1:1" x14ac:dyDescent="0.25">
      <c r="A265" t="s">
        <v>8</v>
      </c>
    </row>
    <row r="266" spans="1:1" x14ac:dyDescent="0.25">
      <c r="A266" t="s">
        <v>3</v>
      </c>
    </row>
    <row r="267" spans="1:1" x14ac:dyDescent="0.25">
      <c r="A267" t="s">
        <v>3</v>
      </c>
    </row>
    <row r="268" spans="1:1" x14ac:dyDescent="0.25">
      <c r="A268" t="s">
        <v>3</v>
      </c>
    </row>
    <row r="269" spans="1:1" x14ac:dyDescent="0.25">
      <c r="A269" t="s">
        <v>3</v>
      </c>
    </row>
    <row r="270" spans="1:1" x14ac:dyDescent="0.25">
      <c r="A270" t="s">
        <v>3</v>
      </c>
    </row>
    <row r="271" spans="1:1" x14ac:dyDescent="0.25">
      <c r="A271" t="s">
        <v>9</v>
      </c>
    </row>
    <row r="272" spans="1:1" x14ac:dyDescent="0.25">
      <c r="A272" t="s">
        <v>3</v>
      </c>
    </row>
    <row r="273" spans="1:1" x14ac:dyDescent="0.25">
      <c r="A273" t="s">
        <v>3</v>
      </c>
    </row>
    <row r="274" spans="1:1" x14ac:dyDescent="0.25">
      <c r="A274" t="s">
        <v>3</v>
      </c>
    </row>
    <row r="275" spans="1:1" x14ac:dyDescent="0.25">
      <c r="A275" t="s">
        <v>3</v>
      </c>
    </row>
    <row r="276" spans="1:1" x14ac:dyDescent="0.25">
      <c r="A276" t="s">
        <v>3</v>
      </c>
    </row>
    <row r="277" spans="1:1" x14ac:dyDescent="0.25">
      <c r="A277" t="s">
        <v>6</v>
      </c>
    </row>
    <row r="278" spans="1:1" x14ac:dyDescent="0.25">
      <c r="A278" t="s">
        <v>3</v>
      </c>
    </row>
    <row r="279" spans="1:1" x14ac:dyDescent="0.25">
      <c r="A279" t="s">
        <v>3</v>
      </c>
    </row>
    <row r="280" spans="1:1" x14ac:dyDescent="0.25">
      <c r="A280" t="s">
        <v>3</v>
      </c>
    </row>
    <row r="281" spans="1:1" x14ac:dyDescent="0.25">
      <c r="A281" t="s">
        <v>3</v>
      </c>
    </row>
    <row r="282" spans="1:1" x14ac:dyDescent="0.25">
      <c r="A282" t="s">
        <v>67</v>
      </c>
    </row>
    <row r="283" spans="1:1" x14ac:dyDescent="0.25">
      <c r="A283" t="s">
        <v>3</v>
      </c>
    </row>
    <row r="284" spans="1:1" x14ac:dyDescent="0.25">
      <c r="A284" t="s">
        <v>3</v>
      </c>
    </row>
    <row r="285" spans="1:1" x14ac:dyDescent="0.25">
      <c r="A285" t="s">
        <v>3</v>
      </c>
    </row>
    <row r="286" spans="1:1" x14ac:dyDescent="0.25">
      <c r="A286" t="s">
        <v>3</v>
      </c>
    </row>
    <row r="287" spans="1:1" x14ac:dyDescent="0.25">
      <c r="A287" t="s">
        <v>3</v>
      </c>
    </row>
    <row r="288" spans="1:1" x14ac:dyDescent="0.25">
      <c r="A288" t="s">
        <v>3</v>
      </c>
    </row>
    <row r="289" spans="1:1" x14ac:dyDescent="0.25">
      <c r="A289" t="s">
        <v>73</v>
      </c>
    </row>
    <row r="290" spans="1:1" x14ac:dyDescent="0.25">
      <c r="A290" t="s">
        <v>3</v>
      </c>
    </row>
    <row r="291" spans="1:1" x14ac:dyDescent="0.25">
      <c r="A291" t="s">
        <v>53</v>
      </c>
    </row>
    <row r="292" spans="1:1" x14ac:dyDescent="0.25">
      <c r="A292" t="s">
        <v>3</v>
      </c>
    </row>
    <row r="293" spans="1:1" x14ac:dyDescent="0.25">
      <c r="A293" t="s">
        <v>3</v>
      </c>
    </row>
    <row r="294" spans="1:1" x14ac:dyDescent="0.25">
      <c r="A294" t="s">
        <v>3</v>
      </c>
    </row>
    <row r="295" spans="1:1" x14ac:dyDescent="0.25">
      <c r="A295" t="s">
        <v>3</v>
      </c>
    </row>
    <row r="296" spans="1:1" x14ac:dyDescent="0.25">
      <c r="A296" t="s">
        <v>3</v>
      </c>
    </row>
    <row r="297" spans="1:1" x14ac:dyDescent="0.25">
      <c r="A297" t="s">
        <v>3</v>
      </c>
    </row>
    <row r="298" spans="1:1" x14ac:dyDescent="0.25">
      <c r="A298" t="s">
        <v>4</v>
      </c>
    </row>
    <row r="299" spans="1:1" x14ac:dyDescent="0.25">
      <c r="A299" t="s">
        <v>3</v>
      </c>
    </row>
    <row r="300" spans="1:1" x14ac:dyDescent="0.25">
      <c r="A300" t="s">
        <v>6</v>
      </c>
    </row>
    <row r="301" spans="1:1" x14ac:dyDescent="0.25">
      <c r="A301" t="s">
        <v>3</v>
      </c>
    </row>
    <row r="302" spans="1:1" x14ac:dyDescent="0.25">
      <c r="A302" t="s">
        <v>3</v>
      </c>
    </row>
    <row r="303" spans="1:1" x14ac:dyDescent="0.25">
      <c r="A303" t="s">
        <v>10</v>
      </c>
    </row>
    <row r="304" spans="1:1" x14ac:dyDescent="0.25">
      <c r="A304" t="s">
        <v>3</v>
      </c>
    </row>
    <row r="305" spans="1:1" x14ac:dyDescent="0.25">
      <c r="A305" t="s">
        <v>3</v>
      </c>
    </row>
    <row r="306" spans="1:1" x14ac:dyDescent="0.25">
      <c r="A306" t="s">
        <v>3</v>
      </c>
    </row>
    <row r="307" spans="1:1" x14ac:dyDescent="0.25">
      <c r="A307" t="s">
        <v>3</v>
      </c>
    </row>
    <row r="308" spans="1:1" x14ac:dyDescent="0.25">
      <c r="A308" t="s">
        <v>55</v>
      </c>
    </row>
    <row r="309" spans="1:1" x14ac:dyDescent="0.25">
      <c r="A309" t="s">
        <v>3</v>
      </c>
    </row>
    <row r="310" spans="1:1" x14ac:dyDescent="0.25">
      <c r="A310" t="s">
        <v>4</v>
      </c>
    </row>
    <row r="311" spans="1:1" x14ac:dyDescent="0.25">
      <c r="A311" t="s">
        <v>55</v>
      </c>
    </row>
    <row r="312" spans="1:1" x14ac:dyDescent="0.25">
      <c r="A312" t="s">
        <v>3</v>
      </c>
    </row>
    <row r="313" spans="1:1" x14ac:dyDescent="0.25">
      <c r="A313" t="s">
        <v>4</v>
      </c>
    </row>
    <row r="314" spans="1:1" x14ac:dyDescent="0.25">
      <c r="A314" t="s">
        <v>3</v>
      </c>
    </row>
    <row r="315" spans="1:1" x14ac:dyDescent="0.25">
      <c r="A315" t="s">
        <v>3</v>
      </c>
    </row>
    <row r="316" spans="1:1" x14ac:dyDescent="0.25">
      <c r="A316" t="s">
        <v>3</v>
      </c>
    </row>
    <row r="317" spans="1:1" x14ac:dyDescent="0.25">
      <c r="A317" t="s">
        <v>3</v>
      </c>
    </row>
    <row r="318" spans="1:1" x14ac:dyDescent="0.25">
      <c r="A318" t="s">
        <v>3</v>
      </c>
    </row>
    <row r="319" spans="1:1" x14ac:dyDescent="0.25">
      <c r="A319" t="s">
        <v>3</v>
      </c>
    </row>
    <row r="320" spans="1:1" x14ac:dyDescent="0.25">
      <c r="A320" t="s">
        <v>3</v>
      </c>
    </row>
    <row r="321" spans="1:1" x14ac:dyDescent="0.25">
      <c r="A321" t="s">
        <v>3</v>
      </c>
    </row>
    <row r="322" spans="1:1" x14ac:dyDescent="0.25">
      <c r="A322" t="s">
        <v>3</v>
      </c>
    </row>
    <row r="323" spans="1:1" x14ac:dyDescent="0.25">
      <c r="A323" t="s">
        <v>4</v>
      </c>
    </row>
    <row r="324" spans="1:1" x14ac:dyDescent="0.25">
      <c r="A324" t="s">
        <v>3</v>
      </c>
    </row>
    <row r="325" spans="1:1" x14ac:dyDescent="0.25">
      <c r="A325" t="s">
        <v>3</v>
      </c>
    </row>
    <row r="326" spans="1:1" x14ac:dyDescent="0.25">
      <c r="A326" t="s">
        <v>3</v>
      </c>
    </row>
    <row r="327" spans="1:1" x14ac:dyDescent="0.25">
      <c r="A327" t="s">
        <v>3</v>
      </c>
    </row>
    <row r="328" spans="1:1" x14ac:dyDescent="0.25">
      <c r="A328" t="s">
        <v>6</v>
      </c>
    </row>
    <row r="329" spans="1:1" x14ac:dyDescent="0.25">
      <c r="A329" t="s">
        <v>3</v>
      </c>
    </row>
    <row r="330" spans="1:1" x14ac:dyDescent="0.25">
      <c r="A330" t="s">
        <v>3</v>
      </c>
    </row>
    <row r="331" spans="1:1" x14ac:dyDescent="0.25">
      <c r="A331" t="s">
        <v>75</v>
      </c>
    </row>
    <row r="332" spans="1:1" x14ac:dyDescent="0.25">
      <c r="A332" t="s">
        <v>5</v>
      </c>
    </row>
    <row r="333" spans="1:1" x14ac:dyDescent="0.25">
      <c r="A333" t="s">
        <v>3</v>
      </c>
    </row>
    <row r="334" spans="1:1" x14ac:dyDescent="0.25">
      <c r="A334" t="s">
        <v>3</v>
      </c>
    </row>
    <row r="335" spans="1:1" x14ac:dyDescent="0.25">
      <c r="A335" t="s">
        <v>3</v>
      </c>
    </row>
    <row r="336" spans="1:1" x14ac:dyDescent="0.25">
      <c r="A336" t="s">
        <v>27</v>
      </c>
    </row>
    <row r="337" spans="1:1" x14ac:dyDescent="0.25">
      <c r="A337" t="s">
        <v>3</v>
      </c>
    </row>
    <row r="338" spans="1:1" x14ac:dyDescent="0.25">
      <c r="A338" t="s">
        <v>3</v>
      </c>
    </row>
    <row r="339" spans="1:1" x14ac:dyDescent="0.25">
      <c r="A339" t="s">
        <v>8</v>
      </c>
    </row>
    <row r="340" spans="1:1" x14ac:dyDescent="0.25">
      <c r="A340" t="s">
        <v>65</v>
      </c>
    </row>
    <row r="341" spans="1:1" x14ac:dyDescent="0.25">
      <c r="A341" t="s">
        <v>3</v>
      </c>
    </row>
    <row r="342" spans="1:1" x14ac:dyDescent="0.25">
      <c r="A342" t="s">
        <v>3</v>
      </c>
    </row>
    <row r="343" spans="1:1" x14ac:dyDescent="0.25">
      <c r="A343" t="s">
        <v>6</v>
      </c>
    </row>
    <row r="344" spans="1:1" x14ac:dyDescent="0.25">
      <c r="A344" t="s">
        <v>3</v>
      </c>
    </row>
    <row r="345" spans="1:1" x14ac:dyDescent="0.25">
      <c r="A345" t="s">
        <v>3</v>
      </c>
    </row>
    <row r="346" spans="1:1" x14ac:dyDescent="0.25">
      <c r="A346" t="s">
        <v>3</v>
      </c>
    </row>
    <row r="347" spans="1:1" x14ac:dyDescent="0.25">
      <c r="A347" t="s">
        <v>3</v>
      </c>
    </row>
    <row r="348" spans="1:1" x14ac:dyDescent="0.25">
      <c r="A348" t="s">
        <v>3</v>
      </c>
    </row>
    <row r="349" spans="1:1" x14ac:dyDescent="0.25">
      <c r="A349" t="s">
        <v>4</v>
      </c>
    </row>
    <row r="350" spans="1:1" x14ac:dyDescent="0.25">
      <c r="A350" t="s">
        <v>3</v>
      </c>
    </row>
    <row r="351" spans="1:1" x14ac:dyDescent="0.25">
      <c r="A351" t="s">
        <v>3</v>
      </c>
    </row>
    <row r="352" spans="1:1" x14ac:dyDescent="0.25">
      <c r="A352" t="s">
        <v>3</v>
      </c>
    </row>
    <row r="353" spans="1:1" x14ac:dyDescent="0.25">
      <c r="A353" t="s">
        <v>3</v>
      </c>
    </row>
    <row r="354" spans="1:1" x14ac:dyDescent="0.25">
      <c r="A354" t="s">
        <v>3</v>
      </c>
    </row>
    <row r="355" spans="1:1" x14ac:dyDescent="0.25">
      <c r="A355" t="s">
        <v>3</v>
      </c>
    </row>
    <row r="356" spans="1:1" x14ac:dyDescent="0.25">
      <c r="A356" t="s">
        <v>3</v>
      </c>
    </row>
    <row r="357" spans="1:1" x14ac:dyDescent="0.25">
      <c r="A357" t="s">
        <v>49</v>
      </c>
    </row>
    <row r="358" spans="1:1" x14ac:dyDescent="0.25">
      <c r="A358" t="s">
        <v>10</v>
      </c>
    </row>
    <row r="359" spans="1:1" x14ac:dyDescent="0.25">
      <c r="A359" t="s">
        <v>3</v>
      </c>
    </row>
    <row r="360" spans="1:1" x14ac:dyDescent="0.25">
      <c r="A360" t="s">
        <v>67</v>
      </c>
    </row>
    <row r="361" spans="1:1" x14ac:dyDescent="0.25">
      <c r="A361" t="s">
        <v>5</v>
      </c>
    </row>
    <row r="362" spans="1:1" x14ac:dyDescent="0.25">
      <c r="A362" t="s">
        <v>3</v>
      </c>
    </row>
    <row r="363" spans="1:1" x14ac:dyDescent="0.25">
      <c r="A363" t="s">
        <v>3</v>
      </c>
    </row>
    <row r="364" spans="1:1" x14ac:dyDescent="0.25">
      <c r="A364" t="s">
        <v>41</v>
      </c>
    </row>
    <row r="365" spans="1:1" x14ac:dyDescent="0.25">
      <c r="A365" t="s">
        <v>3</v>
      </c>
    </row>
    <row r="366" spans="1:1" x14ac:dyDescent="0.25">
      <c r="A366" t="s">
        <v>7</v>
      </c>
    </row>
    <row r="367" spans="1:1" x14ac:dyDescent="0.25">
      <c r="A367" t="s">
        <v>3</v>
      </c>
    </row>
    <row r="368" spans="1:1" x14ac:dyDescent="0.25">
      <c r="A368" t="s">
        <v>6</v>
      </c>
    </row>
    <row r="369" spans="1:1" x14ac:dyDescent="0.25">
      <c r="A369" t="s">
        <v>3</v>
      </c>
    </row>
    <row r="370" spans="1:1" x14ac:dyDescent="0.25">
      <c r="A370" t="s">
        <v>10</v>
      </c>
    </row>
    <row r="371" spans="1:1" x14ac:dyDescent="0.25">
      <c r="A371" t="s">
        <v>3</v>
      </c>
    </row>
    <row r="372" spans="1:1" x14ac:dyDescent="0.25">
      <c r="A372" t="s">
        <v>27</v>
      </c>
    </row>
    <row r="373" spans="1:1" x14ac:dyDescent="0.25">
      <c r="A373" t="s">
        <v>3</v>
      </c>
    </row>
    <row r="374" spans="1:1" x14ac:dyDescent="0.25">
      <c r="A374" t="s">
        <v>3</v>
      </c>
    </row>
    <row r="375" spans="1:1" x14ac:dyDescent="0.25">
      <c r="A375" t="s">
        <v>3</v>
      </c>
    </row>
    <row r="376" spans="1:1" x14ac:dyDescent="0.25">
      <c r="A376" t="s">
        <v>6</v>
      </c>
    </row>
    <row r="377" spans="1:1" x14ac:dyDescent="0.25">
      <c r="A377" t="s">
        <v>3</v>
      </c>
    </row>
    <row r="378" spans="1:1" x14ac:dyDescent="0.25">
      <c r="A378" t="s">
        <v>3</v>
      </c>
    </row>
    <row r="379" spans="1:1" x14ac:dyDescent="0.25">
      <c r="A379" t="s">
        <v>3</v>
      </c>
    </row>
    <row r="380" spans="1:1" x14ac:dyDescent="0.25">
      <c r="A380" t="s">
        <v>3</v>
      </c>
    </row>
    <row r="381" spans="1:1" x14ac:dyDescent="0.25">
      <c r="A381" t="s">
        <v>3</v>
      </c>
    </row>
    <row r="382" spans="1:1" x14ac:dyDescent="0.25">
      <c r="A382" t="s">
        <v>3</v>
      </c>
    </row>
    <row r="383" spans="1:1" x14ac:dyDescent="0.25">
      <c r="A383" t="s">
        <v>7</v>
      </c>
    </row>
    <row r="384" spans="1:1" x14ac:dyDescent="0.25">
      <c r="A384" t="s">
        <v>3</v>
      </c>
    </row>
    <row r="385" spans="1:1" x14ac:dyDescent="0.25">
      <c r="A385" t="s">
        <v>3</v>
      </c>
    </row>
    <row r="386" spans="1:1" x14ac:dyDescent="0.25">
      <c r="A386" t="s">
        <v>7</v>
      </c>
    </row>
    <row r="387" spans="1:1" x14ac:dyDescent="0.25">
      <c r="A387" t="s">
        <v>3</v>
      </c>
    </row>
    <row r="388" spans="1:1" x14ac:dyDescent="0.25">
      <c r="A388" t="s">
        <v>3</v>
      </c>
    </row>
    <row r="389" spans="1:1" x14ac:dyDescent="0.25">
      <c r="A389" t="s">
        <v>3</v>
      </c>
    </row>
    <row r="390" spans="1:1" x14ac:dyDescent="0.25">
      <c r="A390" t="s">
        <v>6</v>
      </c>
    </row>
    <row r="391" spans="1:1" x14ac:dyDescent="0.25">
      <c r="A391" t="s">
        <v>3</v>
      </c>
    </row>
    <row r="392" spans="1:1" x14ac:dyDescent="0.25">
      <c r="A392" t="s">
        <v>3</v>
      </c>
    </row>
    <row r="393" spans="1:1" x14ac:dyDescent="0.25">
      <c r="A393" t="s">
        <v>3</v>
      </c>
    </row>
    <row r="394" spans="1:1" x14ac:dyDescent="0.25">
      <c r="A394" t="s">
        <v>3</v>
      </c>
    </row>
    <row r="395" spans="1:1" x14ac:dyDescent="0.25">
      <c r="A395" t="s">
        <v>7</v>
      </c>
    </row>
    <row r="396" spans="1:1" x14ac:dyDescent="0.25">
      <c r="A396" t="s">
        <v>4</v>
      </c>
    </row>
    <row r="397" spans="1:1" x14ac:dyDescent="0.25">
      <c r="A397" t="s">
        <v>3</v>
      </c>
    </row>
    <row r="398" spans="1:1" x14ac:dyDescent="0.25">
      <c r="A398" t="s">
        <v>3</v>
      </c>
    </row>
    <row r="399" spans="1:1" x14ac:dyDescent="0.25">
      <c r="A399" t="s">
        <v>7</v>
      </c>
    </row>
    <row r="400" spans="1:1" x14ac:dyDescent="0.25">
      <c r="A400" t="s">
        <v>3</v>
      </c>
    </row>
    <row r="401" spans="1:1" x14ac:dyDescent="0.25">
      <c r="A401" t="s">
        <v>3</v>
      </c>
    </row>
    <row r="402" spans="1:1" x14ac:dyDescent="0.25">
      <c r="A402" t="s">
        <v>3</v>
      </c>
    </row>
    <row r="403" spans="1:1" x14ac:dyDescent="0.25">
      <c r="A403" t="s">
        <v>3</v>
      </c>
    </row>
    <row r="404" spans="1:1" x14ac:dyDescent="0.25">
      <c r="A404" t="s">
        <v>3</v>
      </c>
    </row>
    <row r="405" spans="1:1" x14ac:dyDescent="0.25">
      <c r="A405" t="s">
        <v>3</v>
      </c>
    </row>
    <row r="406" spans="1:1" x14ac:dyDescent="0.25">
      <c r="A406" t="s">
        <v>3</v>
      </c>
    </row>
    <row r="407" spans="1:1" x14ac:dyDescent="0.25">
      <c r="A407" t="s">
        <v>3</v>
      </c>
    </row>
    <row r="408" spans="1:1" x14ac:dyDescent="0.25">
      <c r="A408" t="s">
        <v>3</v>
      </c>
    </row>
    <row r="409" spans="1:1" x14ac:dyDescent="0.25">
      <c r="A409" t="s">
        <v>35</v>
      </c>
    </row>
    <row r="410" spans="1:1" x14ac:dyDescent="0.25">
      <c r="A410" t="s">
        <v>3</v>
      </c>
    </row>
    <row r="411" spans="1:1" x14ac:dyDescent="0.25">
      <c r="A411" t="s">
        <v>3</v>
      </c>
    </row>
    <row r="412" spans="1:1" x14ac:dyDescent="0.25">
      <c r="A412" t="s">
        <v>3</v>
      </c>
    </row>
    <row r="413" spans="1:1" x14ac:dyDescent="0.25">
      <c r="A413" t="s">
        <v>3</v>
      </c>
    </row>
    <row r="414" spans="1:1" x14ac:dyDescent="0.25">
      <c r="A414" t="s">
        <v>3</v>
      </c>
    </row>
    <row r="415" spans="1:1" x14ac:dyDescent="0.25">
      <c r="A415" t="s">
        <v>5</v>
      </c>
    </row>
    <row r="416" spans="1:1" x14ac:dyDescent="0.25">
      <c r="A416" t="s">
        <v>5</v>
      </c>
    </row>
    <row r="417" spans="1:1" x14ac:dyDescent="0.25">
      <c r="A417" t="s">
        <v>3</v>
      </c>
    </row>
    <row r="418" spans="1:1" x14ac:dyDescent="0.25">
      <c r="A418" t="s">
        <v>4</v>
      </c>
    </row>
    <row r="419" spans="1:1" x14ac:dyDescent="0.25">
      <c r="A419" t="s">
        <v>3</v>
      </c>
    </row>
    <row r="420" spans="1:1" x14ac:dyDescent="0.25">
      <c r="A420" t="s">
        <v>3</v>
      </c>
    </row>
    <row r="421" spans="1:1" x14ac:dyDescent="0.25">
      <c r="A421" t="s">
        <v>3</v>
      </c>
    </row>
    <row r="422" spans="1:1" x14ac:dyDescent="0.25">
      <c r="A422" t="s">
        <v>11</v>
      </c>
    </row>
    <row r="423" spans="1:1" x14ac:dyDescent="0.25">
      <c r="A423" t="s">
        <v>3</v>
      </c>
    </row>
    <row r="424" spans="1:1" x14ac:dyDescent="0.25">
      <c r="A424" t="s">
        <v>7</v>
      </c>
    </row>
    <row r="425" spans="1:1" x14ac:dyDescent="0.25">
      <c r="A425" t="s">
        <v>6</v>
      </c>
    </row>
    <row r="426" spans="1:1" x14ac:dyDescent="0.25">
      <c r="A426" t="s">
        <v>9</v>
      </c>
    </row>
    <row r="427" spans="1:1" x14ac:dyDescent="0.25">
      <c r="A427" t="s">
        <v>3</v>
      </c>
    </row>
    <row r="428" spans="1:1" x14ac:dyDescent="0.25">
      <c r="A428" t="s">
        <v>4</v>
      </c>
    </row>
    <row r="429" spans="1:1" x14ac:dyDescent="0.25">
      <c r="A429" t="s">
        <v>3</v>
      </c>
    </row>
    <row r="430" spans="1:1" x14ac:dyDescent="0.25">
      <c r="A430" t="s">
        <v>3</v>
      </c>
    </row>
    <row r="431" spans="1:1" x14ac:dyDescent="0.25">
      <c r="A431" t="s">
        <v>3</v>
      </c>
    </row>
    <row r="432" spans="1:1" x14ac:dyDescent="0.25">
      <c r="A432" t="s">
        <v>3</v>
      </c>
    </row>
    <row r="433" spans="1:1" x14ac:dyDescent="0.25">
      <c r="A433" t="s">
        <v>9</v>
      </c>
    </row>
    <row r="434" spans="1:1" x14ac:dyDescent="0.25">
      <c r="A434" t="s">
        <v>3</v>
      </c>
    </row>
    <row r="435" spans="1:1" x14ac:dyDescent="0.25">
      <c r="A435" t="s">
        <v>3</v>
      </c>
    </row>
    <row r="436" spans="1:1" x14ac:dyDescent="0.25">
      <c r="A436" t="s">
        <v>3</v>
      </c>
    </row>
    <row r="437" spans="1:1" x14ac:dyDescent="0.25">
      <c r="A437" t="s">
        <v>3</v>
      </c>
    </row>
    <row r="438" spans="1:1" x14ac:dyDescent="0.25">
      <c r="A438" t="s">
        <v>5</v>
      </c>
    </row>
    <row r="439" spans="1:1" x14ac:dyDescent="0.25">
      <c r="A439" t="s">
        <v>3</v>
      </c>
    </row>
    <row r="440" spans="1:1" x14ac:dyDescent="0.25">
      <c r="A440" t="s">
        <v>3</v>
      </c>
    </row>
    <row r="441" spans="1:1" x14ac:dyDescent="0.25">
      <c r="A441" t="s">
        <v>5</v>
      </c>
    </row>
    <row r="442" spans="1:1" x14ac:dyDescent="0.25">
      <c r="A442" t="s">
        <v>3</v>
      </c>
    </row>
    <row r="443" spans="1:1" x14ac:dyDescent="0.25">
      <c r="A443" t="s">
        <v>5</v>
      </c>
    </row>
    <row r="444" spans="1:1" x14ac:dyDescent="0.25">
      <c r="A444" t="s">
        <v>6</v>
      </c>
    </row>
    <row r="445" spans="1:1" x14ac:dyDescent="0.25">
      <c r="A445" t="s">
        <v>3</v>
      </c>
    </row>
    <row r="446" spans="1:1" x14ac:dyDescent="0.25">
      <c r="A446" t="s">
        <v>3</v>
      </c>
    </row>
    <row r="447" spans="1:1" x14ac:dyDescent="0.25">
      <c r="A447" t="s">
        <v>9</v>
      </c>
    </row>
    <row r="448" spans="1:1" x14ac:dyDescent="0.25">
      <c r="A448" t="s">
        <v>3</v>
      </c>
    </row>
    <row r="449" spans="1:1" x14ac:dyDescent="0.25">
      <c r="A449" t="s">
        <v>4</v>
      </c>
    </row>
    <row r="450" spans="1:1" x14ac:dyDescent="0.25">
      <c r="A450" t="s">
        <v>3</v>
      </c>
    </row>
    <row r="451" spans="1:1" x14ac:dyDescent="0.25">
      <c r="A451" t="s">
        <v>3</v>
      </c>
    </row>
    <row r="452" spans="1:1" x14ac:dyDescent="0.25">
      <c r="A452" t="s">
        <v>5</v>
      </c>
    </row>
    <row r="453" spans="1:1" x14ac:dyDescent="0.25">
      <c r="A453" t="s">
        <v>8</v>
      </c>
    </row>
    <row r="454" spans="1:1" x14ac:dyDescent="0.25">
      <c r="A454" t="s">
        <v>3</v>
      </c>
    </row>
    <row r="455" spans="1:1" x14ac:dyDescent="0.25">
      <c r="A455" t="s">
        <v>3</v>
      </c>
    </row>
    <row r="456" spans="1:1" x14ac:dyDescent="0.25">
      <c r="A456" t="s">
        <v>3</v>
      </c>
    </row>
    <row r="457" spans="1:1" x14ac:dyDescent="0.25">
      <c r="A457" t="s">
        <v>3</v>
      </c>
    </row>
    <row r="458" spans="1:1" x14ac:dyDescent="0.25">
      <c r="A458" t="s">
        <v>3</v>
      </c>
    </row>
    <row r="459" spans="1:1" x14ac:dyDescent="0.25">
      <c r="A459" t="s">
        <v>10</v>
      </c>
    </row>
    <row r="460" spans="1:1" x14ac:dyDescent="0.25">
      <c r="A460" t="s">
        <v>3</v>
      </c>
    </row>
    <row r="461" spans="1:1" x14ac:dyDescent="0.25">
      <c r="A461" t="s">
        <v>4</v>
      </c>
    </row>
    <row r="462" spans="1:1" x14ac:dyDescent="0.25">
      <c r="A462" t="s">
        <v>3</v>
      </c>
    </row>
    <row r="463" spans="1:1" x14ac:dyDescent="0.25">
      <c r="A463" t="s">
        <v>3</v>
      </c>
    </row>
    <row r="464" spans="1:1" x14ac:dyDescent="0.25">
      <c r="A464" t="s">
        <v>6</v>
      </c>
    </row>
    <row r="465" spans="1:1" x14ac:dyDescent="0.25">
      <c r="A465" t="s">
        <v>5</v>
      </c>
    </row>
    <row r="466" spans="1:1" x14ac:dyDescent="0.25">
      <c r="A466" t="s">
        <v>9</v>
      </c>
    </row>
    <row r="467" spans="1:1" x14ac:dyDescent="0.25">
      <c r="A467" t="s">
        <v>3</v>
      </c>
    </row>
    <row r="468" spans="1:1" x14ac:dyDescent="0.25">
      <c r="A468" t="s">
        <v>3</v>
      </c>
    </row>
    <row r="469" spans="1:1" x14ac:dyDescent="0.25">
      <c r="A469" t="s">
        <v>3</v>
      </c>
    </row>
    <row r="470" spans="1:1" x14ac:dyDescent="0.25">
      <c r="A470" t="s">
        <v>5</v>
      </c>
    </row>
    <row r="471" spans="1:1" x14ac:dyDescent="0.25">
      <c r="A471" t="s">
        <v>3</v>
      </c>
    </row>
    <row r="472" spans="1:1" x14ac:dyDescent="0.25">
      <c r="A472" t="s">
        <v>3</v>
      </c>
    </row>
    <row r="473" spans="1:1" x14ac:dyDescent="0.25">
      <c r="A473" t="s">
        <v>3</v>
      </c>
    </row>
    <row r="474" spans="1:1" x14ac:dyDescent="0.25">
      <c r="A474" t="s">
        <v>3</v>
      </c>
    </row>
    <row r="475" spans="1:1" x14ac:dyDescent="0.25">
      <c r="A475" t="s">
        <v>3</v>
      </c>
    </row>
    <row r="476" spans="1:1" x14ac:dyDescent="0.25">
      <c r="A476" t="s">
        <v>3</v>
      </c>
    </row>
    <row r="477" spans="1:1" x14ac:dyDescent="0.25">
      <c r="A477" t="s">
        <v>3</v>
      </c>
    </row>
    <row r="478" spans="1:1" x14ac:dyDescent="0.25">
      <c r="A478" t="s">
        <v>3</v>
      </c>
    </row>
    <row r="479" spans="1:1" x14ac:dyDescent="0.25">
      <c r="A479" t="s">
        <v>3</v>
      </c>
    </row>
    <row r="480" spans="1:1" x14ac:dyDescent="0.25">
      <c r="A480" t="s">
        <v>3</v>
      </c>
    </row>
    <row r="481" spans="1:1" x14ac:dyDescent="0.25">
      <c r="A481" t="s">
        <v>3</v>
      </c>
    </row>
    <row r="482" spans="1:1" x14ac:dyDescent="0.25">
      <c r="A482" t="s">
        <v>3</v>
      </c>
    </row>
    <row r="483" spans="1:1" x14ac:dyDescent="0.25">
      <c r="A483" t="s">
        <v>3</v>
      </c>
    </row>
    <row r="484" spans="1:1" x14ac:dyDescent="0.25">
      <c r="A484" t="s">
        <v>3</v>
      </c>
    </row>
    <row r="485" spans="1:1" x14ac:dyDescent="0.25">
      <c r="A485" t="s">
        <v>3</v>
      </c>
    </row>
    <row r="486" spans="1:1" x14ac:dyDescent="0.25">
      <c r="A486" t="s">
        <v>3</v>
      </c>
    </row>
    <row r="487" spans="1:1" x14ac:dyDescent="0.25">
      <c r="A487" t="s">
        <v>3</v>
      </c>
    </row>
    <row r="488" spans="1:1" x14ac:dyDescent="0.25">
      <c r="A488" t="s">
        <v>3</v>
      </c>
    </row>
    <row r="489" spans="1:1" x14ac:dyDescent="0.25">
      <c r="A489" t="s">
        <v>3</v>
      </c>
    </row>
    <row r="490" spans="1:1" x14ac:dyDescent="0.25">
      <c r="A490" t="s">
        <v>3</v>
      </c>
    </row>
    <row r="491" spans="1:1" x14ac:dyDescent="0.25">
      <c r="A491" t="s">
        <v>5</v>
      </c>
    </row>
    <row r="492" spans="1:1" x14ac:dyDescent="0.25">
      <c r="A492" t="s">
        <v>3</v>
      </c>
    </row>
    <row r="493" spans="1:1" x14ac:dyDescent="0.25">
      <c r="A493" t="s">
        <v>3</v>
      </c>
    </row>
    <row r="494" spans="1:1" x14ac:dyDescent="0.25">
      <c r="A494" t="s">
        <v>6</v>
      </c>
    </row>
    <row r="495" spans="1:1" x14ac:dyDescent="0.25">
      <c r="A495" t="s">
        <v>3</v>
      </c>
    </row>
    <row r="496" spans="1:1" x14ac:dyDescent="0.25">
      <c r="A496" t="s">
        <v>7</v>
      </c>
    </row>
    <row r="497" spans="1:1" x14ac:dyDescent="0.25">
      <c r="A497" t="s">
        <v>3</v>
      </c>
    </row>
    <row r="498" spans="1:1" x14ac:dyDescent="0.25">
      <c r="A498" t="s">
        <v>3</v>
      </c>
    </row>
    <row r="499" spans="1:1" x14ac:dyDescent="0.25">
      <c r="A499" t="s">
        <v>3</v>
      </c>
    </row>
    <row r="500" spans="1:1" x14ac:dyDescent="0.25">
      <c r="A500" t="s">
        <v>3</v>
      </c>
    </row>
    <row r="501" spans="1:1" x14ac:dyDescent="0.25">
      <c r="A501" t="s">
        <v>3</v>
      </c>
    </row>
    <row r="502" spans="1:1" x14ac:dyDescent="0.25">
      <c r="A502" t="s">
        <v>5</v>
      </c>
    </row>
    <row r="503" spans="1:1" x14ac:dyDescent="0.25">
      <c r="A503" t="s">
        <v>7</v>
      </c>
    </row>
    <row r="504" spans="1:1" x14ac:dyDescent="0.25">
      <c r="A504" t="s">
        <v>3</v>
      </c>
    </row>
    <row r="505" spans="1:1" x14ac:dyDescent="0.25">
      <c r="A505" t="s">
        <v>3</v>
      </c>
    </row>
    <row r="506" spans="1:1" x14ac:dyDescent="0.25">
      <c r="A506" t="s">
        <v>6</v>
      </c>
    </row>
    <row r="507" spans="1:1" x14ac:dyDescent="0.25">
      <c r="A507" t="s">
        <v>5</v>
      </c>
    </row>
    <row r="508" spans="1:1" x14ac:dyDescent="0.25">
      <c r="A508" t="s">
        <v>3</v>
      </c>
    </row>
    <row r="509" spans="1:1" x14ac:dyDescent="0.25">
      <c r="A509" t="s">
        <v>3</v>
      </c>
    </row>
    <row r="510" spans="1:1" x14ac:dyDescent="0.25">
      <c r="A510" t="s">
        <v>3</v>
      </c>
    </row>
    <row r="511" spans="1:1" x14ac:dyDescent="0.25">
      <c r="A511" t="s">
        <v>3</v>
      </c>
    </row>
    <row r="512" spans="1:1" x14ac:dyDescent="0.25">
      <c r="A512" t="s">
        <v>3</v>
      </c>
    </row>
    <row r="513" spans="1:1" x14ac:dyDescent="0.25">
      <c r="A513" t="s">
        <v>8</v>
      </c>
    </row>
    <row r="514" spans="1:1" x14ac:dyDescent="0.25">
      <c r="A514" t="s">
        <v>3</v>
      </c>
    </row>
    <row r="515" spans="1:1" x14ac:dyDescent="0.25">
      <c r="A515" t="s">
        <v>252</v>
      </c>
    </row>
    <row r="516" spans="1:1" x14ac:dyDescent="0.25">
      <c r="A516" t="s">
        <v>3</v>
      </c>
    </row>
    <row r="517" spans="1:1" x14ac:dyDescent="0.25">
      <c r="A517" t="s">
        <v>3</v>
      </c>
    </row>
    <row r="518" spans="1:1" x14ac:dyDescent="0.25">
      <c r="A518" t="s">
        <v>3</v>
      </c>
    </row>
    <row r="519" spans="1:1" x14ac:dyDescent="0.25">
      <c r="A519" t="s">
        <v>3</v>
      </c>
    </row>
    <row r="520" spans="1:1" x14ac:dyDescent="0.25">
      <c r="A520" t="s">
        <v>3</v>
      </c>
    </row>
    <row r="521" spans="1:1" x14ac:dyDescent="0.25">
      <c r="A521" t="s">
        <v>57</v>
      </c>
    </row>
    <row r="522" spans="1:1" x14ac:dyDescent="0.25">
      <c r="A522" t="s">
        <v>3</v>
      </c>
    </row>
    <row r="523" spans="1:1" x14ac:dyDescent="0.25">
      <c r="A523" t="s">
        <v>3</v>
      </c>
    </row>
    <row r="524" spans="1:1" x14ac:dyDescent="0.25">
      <c r="A524" t="s">
        <v>4</v>
      </c>
    </row>
    <row r="525" spans="1:1" x14ac:dyDescent="0.25">
      <c r="A525" t="s">
        <v>7</v>
      </c>
    </row>
    <row r="526" spans="1:1" x14ac:dyDescent="0.25">
      <c r="A526" t="s">
        <v>3</v>
      </c>
    </row>
    <row r="527" spans="1:1" x14ac:dyDescent="0.25">
      <c r="A527" t="s">
        <v>3</v>
      </c>
    </row>
    <row r="528" spans="1:1" x14ac:dyDescent="0.25">
      <c r="A528" t="s">
        <v>7</v>
      </c>
    </row>
    <row r="529" spans="1:1" x14ac:dyDescent="0.25">
      <c r="A529" t="s">
        <v>7</v>
      </c>
    </row>
    <row r="530" spans="1:1" x14ac:dyDescent="0.25">
      <c r="A530" t="s">
        <v>3</v>
      </c>
    </row>
    <row r="531" spans="1:1" x14ac:dyDescent="0.25">
      <c r="A531" t="s">
        <v>3</v>
      </c>
    </row>
    <row r="532" spans="1:1" x14ac:dyDescent="0.25">
      <c r="A532" t="s">
        <v>4</v>
      </c>
    </row>
    <row r="533" spans="1:1" x14ac:dyDescent="0.25">
      <c r="A533" t="s">
        <v>7</v>
      </c>
    </row>
    <row r="534" spans="1:1" x14ac:dyDescent="0.25">
      <c r="A534" t="s">
        <v>3</v>
      </c>
    </row>
    <row r="535" spans="1:1" x14ac:dyDescent="0.25">
      <c r="A535" t="s">
        <v>4</v>
      </c>
    </row>
    <row r="536" spans="1:1" x14ac:dyDescent="0.25">
      <c r="A536" t="s">
        <v>3</v>
      </c>
    </row>
    <row r="537" spans="1:1" x14ac:dyDescent="0.25">
      <c r="A537" t="s">
        <v>3</v>
      </c>
    </row>
    <row r="538" spans="1:1" x14ac:dyDescent="0.25">
      <c r="A538" t="s">
        <v>3</v>
      </c>
    </row>
    <row r="539" spans="1:1" x14ac:dyDescent="0.25">
      <c r="A539" t="s">
        <v>3</v>
      </c>
    </row>
    <row r="540" spans="1:1" x14ac:dyDescent="0.25">
      <c r="A540" t="s">
        <v>61</v>
      </c>
    </row>
    <row r="541" spans="1:1" x14ac:dyDescent="0.25">
      <c r="A541" t="s">
        <v>11</v>
      </c>
    </row>
    <row r="542" spans="1:1" x14ac:dyDescent="0.25">
      <c r="A542" t="s">
        <v>6</v>
      </c>
    </row>
    <row r="543" spans="1:1" x14ac:dyDescent="0.25">
      <c r="A543" t="s">
        <v>3</v>
      </c>
    </row>
    <row r="544" spans="1:1" x14ac:dyDescent="0.25">
      <c r="A544" t="s">
        <v>3</v>
      </c>
    </row>
    <row r="545" spans="1:1" x14ac:dyDescent="0.25">
      <c r="A545" t="s">
        <v>3</v>
      </c>
    </row>
    <row r="546" spans="1:1" x14ac:dyDescent="0.25">
      <c r="A546" t="s">
        <v>3</v>
      </c>
    </row>
    <row r="547" spans="1:1" x14ac:dyDescent="0.25">
      <c r="A547" t="s">
        <v>3</v>
      </c>
    </row>
    <row r="548" spans="1:1" x14ac:dyDescent="0.25">
      <c r="A548" t="s">
        <v>9</v>
      </c>
    </row>
    <row r="549" spans="1:1" x14ac:dyDescent="0.25">
      <c r="A549" t="s">
        <v>6</v>
      </c>
    </row>
    <row r="550" spans="1:1" x14ac:dyDescent="0.25">
      <c r="A550" t="s">
        <v>3</v>
      </c>
    </row>
    <row r="551" spans="1:1" x14ac:dyDescent="0.25">
      <c r="A551" t="s">
        <v>3</v>
      </c>
    </row>
    <row r="552" spans="1:1" x14ac:dyDescent="0.25">
      <c r="A552" t="s">
        <v>3</v>
      </c>
    </row>
    <row r="553" spans="1:1" x14ac:dyDescent="0.25">
      <c r="A553" t="s">
        <v>3</v>
      </c>
    </row>
    <row r="554" spans="1:1" x14ac:dyDescent="0.25">
      <c r="A554" t="s">
        <v>6</v>
      </c>
    </row>
    <row r="555" spans="1:1" x14ac:dyDescent="0.25">
      <c r="A555" t="s">
        <v>3</v>
      </c>
    </row>
    <row r="556" spans="1:1" x14ac:dyDescent="0.25">
      <c r="A556" t="s">
        <v>3</v>
      </c>
    </row>
    <row r="557" spans="1:1" x14ac:dyDescent="0.25">
      <c r="A557" t="s">
        <v>3</v>
      </c>
    </row>
    <row r="558" spans="1:1" x14ac:dyDescent="0.25">
      <c r="A558" t="s">
        <v>7</v>
      </c>
    </row>
    <row r="559" spans="1:1" x14ac:dyDescent="0.25">
      <c r="A559" t="s">
        <v>41</v>
      </c>
    </row>
    <row r="560" spans="1:1" x14ac:dyDescent="0.25">
      <c r="A560" t="s">
        <v>3</v>
      </c>
    </row>
    <row r="561" spans="1:1" x14ac:dyDescent="0.25">
      <c r="A561" t="s">
        <v>31</v>
      </c>
    </row>
    <row r="562" spans="1:1" x14ac:dyDescent="0.25">
      <c r="A562" t="s">
        <v>3</v>
      </c>
    </row>
    <row r="563" spans="1:1" x14ac:dyDescent="0.25">
      <c r="A563" t="s">
        <v>3</v>
      </c>
    </row>
    <row r="564" spans="1:1" x14ac:dyDescent="0.25">
      <c r="A564" t="s">
        <v>6</v>
      </c>
    </row>
    <row r="565" spans="1:1" x14ac:dyDescent="0.25">
      <c r="A565" t="s">
        <v>3</v>
      </c>
    </row>
    <row r="566" spans="1:1" x14ac:dyDescent="0.25">
      <c r="A566" t="s">
        <v>3</v>
      </c>
    </row>
    <row r="567" spans="1:1" x14ac:dyDescent="0.25">
      <c r="A567" t="s">
        <v>3</v>
      </c>
    </row>
    <row r="568" spans="1:1" x14ac:dyDescent="0.25">
      <c r="A568" t="s">
        <v>3</v>
      </c>
    </row>
    <row r="569" spans="1:1" x14ac:dyDescent="0.25">
      <c r="A569" t="s">
        <v>3</v>
      </c>
    </row>
    <row r="570" spans="1:1" x14ac:dyDescent="0.25">
      <c r="A570" t="s">
        <v>3</v>
      </c>
    </row>
    <row r="571" spans="1:1" x14ac:dyDescent="0.25">
      <c r="A571" t="s">
        <v>3</v>
      </c>
    </row>
    <row r="572" spans="1:1" x14ac:dyDescent="0.25">
      <c r="A572" t="s">
        <v>3</v>
      </c>
    </row>
    <row r="573" spans="1:1" x14ac:dyDescent="0.25">
      <c r="A573" t="s">
        <v>3</v>
      </c>
    </row>
    <row r="574" spans="1:1" x14ac:dyDescent="0.25">
      <c r="A574" t="s">
        <v>3</v>
      </c>
    </row>
    <row r="575" spans="1:1" x14ac:dyDescent="0.25">
      <c r="A575" t="s">
        <v>27</v>
      </c>
    </row>
    <row r="576" spans="1:1" x14ac:dyDescent="0.25">
      <c r="A576" t="s">
        <v>3</v>
      </c>
    </row>
    <row r="577" spans="1:1" x14ac:dyDescent="0.25">
      <c r="A577" t="s">
        <v>31</v>
      </c>
    </row>
    <row r="578" spans="1:1" x14ac:dyDescent="0.25">
      <c r="A578" t="s">
        <v>6</v>
      </c>
    </row>
    <row r="579" spans="1:1" x14ac:dyDescent="0.25">
      <c r="A579" t="s">
        <v>6</v>
      </c>
    </row>
    <row r="580" spans="1:1" x14ac:dyDescent="0.25">
      <c r="A580" t="s">
        <v>5</v>
      </c>
    </row>
    <row r="581" spans="1:1" x14ac:dyDescent="0.25">
      <c r="A581" t="s">
        <v>3</v>
      </c>
    </row>
    <row r="582" spans="1:1" x14ac:dyDescent="0.25">
      <c r="A582" t="s">
        <v>3</v>
      </c>
    </row>
    <row r="583" spans="1:1" x14ac:dyDescent="0.25">
      <c r="A583" t="s">
        <v>3</v>
      </c>
    </row>
    <row r="584" spans="1:1" x14ac:dyDescent="0.25">
      <c r="A584" t="s">
        <v>3</v>
      </c>
    </row>
    <row r="585" spans="1:1" x14ac:dyDescent="0.25">
      <c r="A585" t="s">
        <v>3</v>
      </c>
    </row>
    <row r="586" spans="1:1" x14ac:dyDescent="0.25">
      <c r="A586" t="s">
        <v>3</v>
      </c>
    </row>
    <row r="587" spans="1:1" x14ac:dyDescent="0.25">
      <c r="A587" t="s">
        <v>3</v>
      </c>
    </row>
    <row r="588" spans="1:1" x14ac:dyDescent="0.25">
      <c r="A588" t="s">
        <v>5</v>
      </c>
    </row>
    <row r="589" spans="1:1" x14ac:dyDescent="0.25">
      <c r="A589" t="s">
        <v>3</v>
      </c>
    </row>
    <row r="590" spans="1:1" x14ac:dyDescent="0.25">
      <c r="A590" t="s">
        <v>3</v>
      </c>
    </row>
    <row r="591" spans="1:1" x14ac:dyDescent="0.25">
      <c r="A591" t="s">
        <v>3</v>
      </c>
    </row>
    <row r="592" spans="1:1" x14ac:dyDescent="0.25">
      <c r="A592" t="s">
        <v>3</v>
      </c>
    </row>
    <row r="593" spans="1:1" x14ac:dyDescent="0.25">
      <c r="A593" t="s">
        <v>3</v>
      </c>
    </row>
    <row r="594" spans="1:1" x14ac:dyDescent="0.25">
      <c r="A594" t="s">
        <v>6</v>
      </c>
    </row>
    <row r="595" spans="1:1" x14ac:dyDescent="0.25">
      <c r="A595" t="s">
        <v>3</v>
      </c>
    </row>
    <row r="596" spans="1:1" x14ac:dyDescent="0.25">
      <c r="A596" t="s">
        <v>11</v>
      </c>
    </row>
    <row r="597" spans="1:1" x14ac:dyDescent="0.25">
      <c r="A597" t="s">
        <v>11</v>
      </c>
    </row>
    <row r="598" spans="1:1" x14ac:dyDescent="0.25">
      <c r="A598" t="s">
        <v>6</v>
      </c>
    </row>
    <row r="599" spans="1:1" x14ac:dyDescent="0.25">
      <c r="A599" t="s">
        <v>3</v>
      </c>
    </row>
    <row r="600" spans="1:1" x14ac:dyDescent="0.25">
      <c r="A600" t="s">
        <v>3</v>
      </c>
    </row>
    <row r="601" spans="1:1" x14ac:dyDescent="0.25">
      <c r="A601" t="s">
        <v>4</v>
      </c>
    </row>
    <row r="602" spans="1:1" x14ac:dyDescent="0.25">
      <c r="A602" t="s">
        <v>5</v>
      </c>
    </row>
    <row r="603" spans="1:1" x14ac:dyDescent="0.25">
      <c r="A603" t="s">
        <v>3</v>
      </c>
    </row>
    <row r="604" spans="1:1" x14ac:dyDescent="0.25">
      <c r="A604" t="s">
        <v>3</v>
      </c>
    </row>
    <row r="605" spans="1:1" x14ac:dyDescent="0.25">
      <c r="A605" t="s">
        <v>3</v>
      </c>
    </row>
    <row r="606" spans="1:1" x14ac:dyDescent="0.25">
      <c r="A606" t="s">
        <v>4</v>
      </c>
    </row>
    <row r="607" spans="1:1" x14ac:dyDescent="0.25">
      <c r="A607" t="s">
        <v>3</v>
      </c>
    </row>
    <row r="608" spans="1:1" x14ac:dyDescent="0.25">
      <c r="A608" t="s">
        <v>49</v>
      </c>
    </row>
    <row r="609" spans="1:1" x14ac:dyDescent="0.25">
      <c r="A609" t="s">
        <v>3</v>
      </c>
    </row>
    <row r="610" spans="1:1" x14ac:dyDescent="0.25">
      <c r="A610" t="s">
        <v>3</v>
      </c>
    </row>
    <row r="611" spans="1:1" x14ac:dyDescent="0.25">
      <c r="A611" t="s">
        <v>27</v>
      </c>
    </row>
    <row r="612" spans="1:1" x14ac:dyDescent="0.25">
      <c r="A612" t="s">
        <v>31</v>
      </c>
    </row>
    <row r="613" spans="1:1" x14ac:dyDescent="0.25">
      <c r="A613" t="s">
        <v>7</v>
      </c>
    </row>
    <row r="614" spans="1:1" x14ac:dyDescent="0.25">
      <c r="A614" t="s">
        <v>3</v>
      </c>
    </row>
    <row r="615" spans="1:1" x14ac:dyDescent="0.25">
      <c r="A615" t="s">
        <v>4</v>
      </c>
    </row>
    <row r="616" spans="1:1" x14ac:dyDescent="0.25">
      <c r="A616" t="s">
        <v>3</v>
      </c>
    </row>
    <row r="617" spans="1:1" x14ac:dyDescent="0.25">
      <c r="A617" t="s">
        <v>3</v>
      </c>
    </row>
    <row r="618" spans="1:1" x14ac:dyDescent="0.25">
      <c r="A618" t="s">
        <v>3</v>
      </c>
    </row>
    <row r="619" spans="1:1" x14ac:dyDescent="0.25">
      <c r="A619" t="s">
        <v>3</v>
      </c>
    </row>
    <row r="620" spans="1:1" x14ac:dyDescent="0.25">
      <c r="A620" t="s">
        <v>6</v>
      </c>
    </row>
    <row r="621" spans="1:1" x14ac:dyDescent="0.25">
      <c r="A621" t="s">
        <v>3</v>
      </c>
    </row>
    <row r="622" spans="1:1" x14ac:dyDescent="0.25">
      <c r="A622" t="s">
        <v>3</v>
      </c>
    </row>
    <row r="623" spans="1:1" x14ac:dyDescent="0.25">
      <c r="A623" t="s">
        <v>7</v>
      </c>
    </row>
    <row r="624" spans="1:1" x14ac:dyDescent="0.25">
      <c r="A624" t="s">
        <v>3</v>
      </c>
    </row>
    <row r="625" spans="1:1" x14ac:dyDescent="0.25">
      <c r="A625" t="s">
        <v>6</v>
      </c>
    </row>
    <row r="626" spans="1:1" x14ac:dyDescent="0.25">
      <c r="A626" t="s">
        <v>3</v>
      </c>
    </row>
    <row r="627" spans="1:1" x14ac:dyDescent="0.25">
      <c r="A627" t="s">
        <v>57</v>
      </c>
    </row>
    <row r="628" spans="1:1" x14ac:dyDescent="0.25">
      <c r="A628" t="s">
        <v>3</v>
      </c>
    </row>
    <row r="629" spans="1:1" x14ac:dyDescent="0.25">
      <c r="A629" t="s">
        <v>3</v>
      </c>
    </row>
    <row r="630" spans="1:1" x14ac:dyDescent="0.25">
      <c r="A630" t="s">
        <v>3</v>
      </c>
    </row>
    <row r="631" spans="1:1" x14ac:dyDescent="0.25">
      <c r="A631" t="s">
        <v>3</v>
      </c>
    </row>
    <row r="632" spans="1:1" x14ac:dyDescent="0.25">
      <c r="A632" t="s">
        <v>3</v>
      </c>
    </row>
    <row r="633" spans="1:1" x14ac:dyDescent="0.25">
      <c r="A633" t="s">
        <v>73</v>
      </c>
    </row>
    <row r="634" spans="1:1" x14ac:dyDescent="0.25">
      <c r="A634" t="s">
        <v>5</v>
      </c>
    </row>
    <row r="635" spans="1:1" x14ac:dyDescent="0.25">
      <c r="A635" t="s">
        <v>3</v>
      </c>
    </row>
    <row r="636" spans="1:1" x14ac:dyDescent="0.25">
      <c r="A636" t="s">
        <v>7</v>
      </c>
    </row>
    <row r="637" spans="1:1" x14ac:dyDescent="0.25">
      <c r="A637" t="s">
        <v>3</v>
      </c>
    </row>
    <row r="638" spans="1:1" x14ac:dyDescent="0.25">
      <c r="A638" t="s">
        <v>9</v>
      </c>
    </row>
    <row r="639" spans="1:1" x14ac:dyDescent="0.25">
      <c r="A639" t="s">
        <v>3</v>
      </c>
    </row>
    <row r="640" spans="1:1" x14ac:dyDescent="0.25">
      <c r="A640" t="s">
        <v>4</v>
      </c>
    </row>
    <row r="641" spans="1:1" x14ac:dyDescent="0.25">
      <c r="A641" t="s">
        <v>3</v>
      </c>
    </row>
    <row r="642" spans="1:1" x14ac:dyDescent="0.25">
      <c r="A642" t="s">
        <v>3</v>
      </c>
    </row>
    <row r="643" spans="1:1" x14ac:dyDescent="0.25">
      <c r="A643" t="s">
        <v>31</v>
      </c>
    </row>
    <row r="644" spans="1:1" x14ac:dyDescent="0.25">
      <c r="A644" t="s">
        <v>3</v>
      </c>
    </row>
    <row r="645" spans="1:1" x14ac:dyDescent="0.25">
      <c r="A645" t="s">
        <v>3</v>
      </c>
    </row>
    <row r="646" spans="1:1" x14ac:dyDescent="0.25">
      <c r="A646" t="s">
        <v>10</v>
      </c>
    </row>
    <row r="647" spans="1:1" x14ac:dyDescent="0.25">
      <c r="A647" t="s">
        <v>3</v>
      </c>
    </row>
    <row r="648" spans="1:1" x14ac:dyDescent="0.25">
      <c r="A648" t="s">
        <v>3</v>
      </c>
    </row>
    <row r="649" spans="1:1" x14ac:dyDescent="0.25">
      <c r="A649" t="s">
        <v>10</v>
      </c>
    </row>
    <row r="650" spans="1:1" x14ac:dyDescent="0.25">
      <c r="A650" t="s">
        <v>209</v>
      </c>
    </row>
    <row r="651" spans="1:1" x14ac:dyDescent="0.25">
      <c r="A651" t="s">
        <v>3</v>
      </c>
    </row>
    <row r="652" spans="1:1" x14ac:dyDescent="0.25">
      <c r="A652" t="s">
        <v>3</v>
      </c>
    </row>
    <row r="653" spans="1:1" x14ac:dyDescent="0.25">
      <c r="A653" t="s">
        <v>5</v>
      </c>
    </row>
    <row r="654" spans="1:1" x14ac:dyDescent="0.25">
      <c r="A654" t="s">
        <v>3</v>
      </c>
    </row>
    <row r="655" spans="1:1" x14ac:dyDescent="0.25">
      <c r="A655" t="s">
        <v>3</v>
      </c>
    </row>
    <row r="656" spans="1:1" x14ac:dyDescent="0.25">
      <c r="A656" t="s">
        <v>3</v>
      </c>
    </row>
    <row r="657" spans="1:1" x14ac:dyDescent="0.25">
      <c r="A657" t="s">
        <v>3</v>
      </c>
    </row>
    <row r="658" spans="1:1" x14ac:dyDescent="0.25">
      <c r="A658" t="s">
        <v>4</v>
      </c>
    </row>
    <row r="659" spans="1:1" x14ac:dyDescent="0.25">
      <c r="A659" t="s">
        <v>3</v>
      </c>
    </row>
    <row r="660" spans="1:1" x14ac:dyDescent="0.25">
      <c r="A660" t="s">
        <v>3</v>
      </c>
    </row>
    <row r="661" spans="1:1" x14ac:dyDescent="0.25">
      <c r="A661" t="s">
        <v>3</v>
      </c>
    </row>
    <row r="662" spans="1:1" x14ac:dyDescent="0.25">
      <c r="A662" t="s">
        <v>3</v>
      </c>
    </row>
    <row r="663" spans="1:1" x14ac:dyDescent="0.25">
      <c r="A663" t="s">
        <v>3</v>
      </c>
    </row>
    <row r="664" spans="1:1" x14ac:dyDescent="0.25">
      <c r="A664" t="s">
        <v>3</v>
      </c>
    </row>
    <row r="665" spans="1:1" x14ac:dyDescent="0.25">
      <c r="A665" t="s">
        <v>3</v>
      </c>
    </row>
    <row r="666" spans="1:1" x14ac:dyDescent="0.25">
      <c r="A666" t="s">
        <v>3</v>
      </c>
    </row>
    <row r="667" spans="1:1" x14ac:dyDescent="0.25">
      <c r="A667" t="s">
        <v>3</v>
      </c>
    </row>
    <row r="668" spans="1:1" x14ac:dyDescent="0.25">
      <c r="A668" t="s">
        <v>3</v>
      </c>
    </row>
    <row r="669" spans="1:1" x14ac:dyDescent="0.25">
      <c r="A669" t="s">
        <v>3</v>
      </c>
    </row>
    <row r="670" spans="1:1" x14ac:dyDescent="0.25">
      <c r="A670" t="s">
        <v>3</v>
      </c>
    </row>
    <row r="671" spans="1:1" x14ac:dyDescent="0.25">
      <c r="A671" t="s">
        <v>3</v>
      </c>
    </row>
    <row r="672" spans="1:1" x14ac:dyDescent="0.25">
      <c r="A672" t="s">
        <v>3</v>
      </c>
    </row>
    <row r="673" spans="1:1" x14ac:dyDescent="0.25">
      <c r="A673" t="s">
        <v>3</v>
      </c>
    </row>
    <row r="674" spans="1:1" x14ac:dyDescent="0.25">
      <c r="A674" t="s">
        <v>3</v>
      </c>
    </row>
    <row r="675" spans="1:1" x14ac:dyDescent="0.25">
      <c r="A675" t="s">
        <v>3</v>
      </c>
    </row>
    <row r="676" spans="1:1" x14ac:dyDescent="0.25">
      <c r="A676" t="s">
        <v>8</v>
      </c>
    </row>
    <row r="677" spans="1:1" x14ac:dyDescent="0.25">
      <c r="A677" t="s">
        <v>3</v>
      </c>
    </row>
    <row r="678" spans="1:1" x14ac:dyDescent="0.25">
      <c r="A678" t="s">
        <v>3</v>
      </c>
    </row>
    <row r="679" spans="1:1" x14ac:dyDescent="0.25">
      <c r="A679" t="s">
        <v>3</v>
      </c>
    </row>
    <row r="680" spans="1:1" x14ac:dyDescent="0.25">
      <c r="A680" t="s">
        <v>4</v>
      </c>
    </row>
    <row r="681" spans="1:1" x14ac:dyDescent="0.25">
      <c r="A681" t="s">
        <v>3</v>
      </c>
    </row>
    <row r="682" spans="1:1" x14ac:dyDescent="0.25">
      <c r="A682" t="s">
        <v>3</v>
      </c>
    </row>
    <row r="683" spans="1:1" x14ac:dyDescent="0.25">
      <c r="A683" t="s">
        <v>3</v>
      </c>
    </row>
    <row r="684" spans="1:1" x14ac:dyDescent="0.25">
      <c r="A684" t="s">
        <v>3</v>
      </c>
    </row>
    <row r="685" spans="1:1" x14ac:dyDescent="0.25">
      <c r="A685" t="s">
        <v>3</v>
      </c>
    </row>
    <row r="686" spans="1:1" x14ac:dyDescent="0.25">
      <c r="A686" t="s">
        <v>3</v>
      </c>
    </row>
    <row r="687" spans="1:1" x14ac:dyDescent="0.25">
      <c r="A687" t="s">
        <v>3</v>
      </c>
    </row>
    <row r="688" spans="1:1" x14ac:dyDescent="0.25">
      <c r="A688" t="s">
        <v>4</v>
      </c>
    </row>
    <row r="689" spans="1:1" x14ac:dyDescent="0.25">
      <c r="A689" t="s">
        <v>3</v>
      </c>
    </row>
    <row r="690" spans="1:1" x14ac:dyDescent="0.25">
      <c r="A690" t="s">
        <v>57</v>
      </c>
    </row>
    <row r="691" spans="1:1" x14ac:dyDescent="0.25">
      <c r="A691" t="s">
        <v>3</v>
      </c>
    </row>
    <row r="692" spans="1:1" x14ac:dyDescent="0.25">
      <c r="A692" t="s">
        <v>4</v>
      </c>
    </row>
    <row r="693" spans="1:1" x14ac:dyDescent="0.25">
      <c r="A693" t="s">
        <v>3</v>
      </c>
    </row>
    <row r="694" spans="1:1" x14ac:dyDescent="0.25">
      <c r="A694" t="s">
        <v>3</v>
      </c>
    </row>
    <row r="695" spans="1:1" x14ac:dyDescent="0.25">
      <c r="A695" t="s">
        <v>3</v>
      </c>
    </row>
    <row r="696" spans="1:1" x14ac:dyDescent="0.25">
      <c r="A696" t="s">
        <v>6</v>
      </c>
    </row>
    <row r="697" spans="1:1" x14ac:dyDescent="0.25">
      <c r="A697" t="s">
        <v>3</v>
      </c>
    </row>
    <row r="698" spans="1:1" x14ac:dyDescent="0.25">
      <c r="A698" t="s">
        <v>3</v>
      </c>
    </row>
    <row r="699" spans="1:1" x14ac:dyDescent="0.25">
      <c r="A699" t="s">
        <v>3</v>
      </c>
    </row>
    <row r="700" spans="1:1" x14ac:dyDescent="0.25">
      <c r="A700" t="s">
        <v>3</v>
      </c>
    </row>
    <row r="701" spans="1:1" x14ac:dyDescent="0.25">
      <c r="A701" t="s">
        <v>3</v>
      </c>
    </row>
    <row r="702" spans="1:1" x14ac:dyDescent="0.25">
      <c r="A702" t="s">
        <v>3</v>
      </c>
    </row>
    <row r="703" spans="1:1" x14ac:dyDescent="0.25">
      <c r="A703" t="s">
        <v>3</v>
      </c>
    </row>
    <row r="704" spans="1:1" x14ac:dyDescent="0.25">
      <c r="A704" t="s">
        <v>3</v>
      </c>
    </row>
    <row r="705" spans="1:1" x14ac:dyDescent="0.25">
      <c r="A705" t="s">
        <v>3</v>
      </c>
    </row>
    <row r="706" spans="1:1" x14ac:dyDescent="0.25">
      <c r="A706" t="s">
        <v>3</v>
      </c>
    </row>
    <row r="707" spans="1:1" x14ac:dyDescent="0.25">
      <c r="A707" t="s">
        <v>3</v>
      </c>
    </row>
    <row r="708" spans="1:1" x14ac:dyDescent="0.25">
      <c r="A708" t="s">
        <v>3</v>
      </c>
    </row>
    <row r="709" spans="1:1" x14ac:dyDescent="0.25">
      <c r="A709" t="s">
        <v>3</v>
      </c>
    </row>
    <row r="710" spans="1:1" x14ac:dyDescent="0.25">
      <c r="A710" t="s">
        <v>3</v>
      </c>
    </row>
    <row r="711" spans="1:1" x14ac:dyDescent="0.25">
      <c r="A711" t="s">
        <v>3</v>
      </c>
    </row>
    <row r="712" spans="1:1" x14ac:dyDescent="0.25">
      <c r="A712" t="s">
        <v>63</v>
      </c>
    </row>
    <row r="713" spans="1:1" x14ac:dyDescent="0.25">
      <c r="A713" t="s">
        <v>3</v>
      </c>
    </row>
    <row r="714" spans="1:1" x14ac:dyDescent="0.25">
      <c r="A714" t="s">
        <v>6</v>
      </c>
    </row>
    <row r="715" spans="1:1" x14ac:dyDescent="0.25">
      <c r="A715" t="s">
        <v>4</v>
      </c>
    </row>
    <row r="716" spans="1:1" x14ac:dyDescent="0.25">
      <c r="A716" t="s">
        <v>3</v>
      </c>
    </row>
    <row r="717" spans="1:1" x14ac:dyDescent="0.25">
      <c r="A717" t="s">
        <v>3</v>
      </c>
    </row>
    <row r="718" spans="1:1" x14ac:dyDescent="0.25">
      <c r="A718" t="s">
        <v>3</v>
      </c>
    </row>
    <row r="719" spans="1:1" x14ac:dyDescent="0.25">
      <c r="A719" t="s">
        <v>5</v>
      </c>
    </row>
    <row r="720" spans="1:1" x14ac:dyDescent="0.25">
      <c r="A720" t="s">
        <v>8</v>
      </c>
    </row>
    <row r="721" spans="1:1" x14ac:dyDescent="0.25">
      <c r="A721" t="s">
        <v>3</v>
      </c>
    </row>
    <row r="722" spans="1:1" x14ac:dyDescent="0.25">
      <c r="A722" t="s">
        <v>73</v>
      </c>
    </row>
    <row r="723" spans="1:1" x14ac:dyDescent="0.25">
      <c r="A723" t="s">
        <v>3</v>
      </c>
    </row>
    <row r="724" spans="1:1" x14ac:dyDescent="0.25">
      <c r="A724" t="s">
        <v>9</v>
      </c>
    </row>
    <row r="725" spans="1:1" x14ac:dyDescent="0.25">
      <c r="A725" t="s">
        <v>208</v>
      </c>
    </row>
    <row r="726" spans="1:1" x14ac:dyDescent="0.25">
      <c r="A726" t="s">
        <v>6</v>
      </c>
    </row>
    <row r="727" spans="1:1" x14ac:dyDescent="0.25">
      <c r="A727" t="s">
        <v>5</v>
      </c>
    </row>
    <row r="728" spans="1:1" x14ac:dyDescent="0.25">
      <c r="A728" t="s">
        <v>6</v>
      </c>
    </row>
    <row r="729" spans="1:1" x14ac:dyDescent="0.25">
      <c r="A729" t="s">
        <v>4</v>
      </c>
    </row>
    <row r="730" spans="1:1" x14ac:dyDescent="0.25">
      <c r="A730" t="s">
        <v>31</v>
      </c>
    </row>
    <row r="731" spans="1:1" x14ac:dyDescent="0.25">
      <c r="A731" t="s">
        <v>6</v>
      </c>
    </row>
    <row r="732" spans="1:1" x14ac:dyDescent="0.25">
      <c r="A732" t="s">
        <v>3</v>
      </c>
    </row>
    <row r="733" spans="1:1" x14ac:dyDescent="0.25">
      <c r="A733" t="s">
        <v>3</v>
      </c>
    </row>
    <row r="734" spans="1:1" x14ac:dyDescent="0.25">
      <c r="A734" t="s">
        <v>3</v>
      </c>
    </row>
    <row r="735" spans="1:1" x14ac:dyDescent="0.25">
      <c r="A735" t="s">
        <v>3</v>
      </c>
    </row>
    <row r="736" spans="1:1" x14ac:dyDescent="0.25">
      <c r="A736" t="s">
        <v>11</v>
      </c>
    </row>
    <row r="737" spans="1:1" x14ac:dyDescent="0.25">
      <c r="A737" t="s">
        <v>3</v>
      </c>
    </row>
    <row r="738" spans="1:1" x14ac:dyDescent="0.25">
      <c r="A738" t="s">
        <v>65</v>
      </c>
    </row>
    <row r="739" spans="1:1" x14ac:dyDescent="0.25">
      <c r="A739" t="s">
        <v>3</v>
      </c>
    </row>
    <row r="740" spans="1:1" x14ac:dyDescent="0.25">
      <c r="A740" t="s">
        <v>3</v>
      </c>
    </row>
    <row r="741" spans="1:1" x14ac:dyDescent="0.25">
      <c r="A741" t="s">
        <v>3</v>
      </c>
    </row>
    <row r="742" spans="1:1" x14ac:dyDescent="0.25">
      <c r="A742" t="s">
        <v>3</v>
      </c>
    </row>
    <row r="743" spans="1:1" x14ac:dyDescent="0.25">
      <c r="A743" t="s">
        <v>3</v>
      </c>
    </row>
    <row r="744" spans="1:1" x14ac:dyDescent="0.25">
      <c r="A744" t="s">
        <v>3</v>
      </c>
    </row>
    <row r="745" spans="1:1" x14ac:dyDescent="0.25">
      <c r="A745" t="s">
        <v>4</v>
      </c>
    </row>
    <row r="746" spans="1:1" x14ac:dyDescent="0.25">
      <c r="A746" t="s">
        <v>4</v>
      </c>
    </row>
    <row r="747" spans="1:1" x14ac:dyDescent="0.25">
      <c r="A747" t="s">
        <v>10</v>
      </c>
    </row>
    <row r="748" spans="1:1" x14ac:dyDescent="0.25">
      <c r="A748" t="s">
        <v>3</v>
      </c>
    </row>
    <row r="749" spans="1:1" x14ac:dyDescent="0.25">
      <c r="A749" t="s">
        <v>3</v>
      </c>
    </row>
    <row r="750" spans="1:1" x14ac:dyDescent="0.25">
      <c r="A750" t="s">
        <v>6</v>
      </c>
    </row>
    <row r="751" spans="1:1" x14ac:dyDescent="0.25">
      <c r="A751" t="s">
        <v>3</v>
      </c>
    </row>
    <row r="752" spans="1:1" x14ac:dyDescent="0.25">
      <c r="A752" t="s">
        <v>3</v>
      </c>
    </row>
    <row r="753" spans="1:1" x14ac:dyDescent="0.25">
      <c r="A753" t="s">
        <v>9</v>
      </c>
    </row>
    <row r="754" spans="1:1" x14ac:dyDescent="0.25">
      <c r="A754" t="s">
        <v>3</v>
      </c>
    </row>
    <row r="755" spans="1:1" x14ac:dyDescent="0.25">
      <c r="A755" t="s">
        <v>4</v>
      </c>
    </row>
    <row r="756" spans="1:1" x14ac:dyDescent="0.25">
      <c r="A756" t="s">
        <v>3</v>
      </c>
    </row>
    <row r="757" spans="1:1" x14ac:dyDescent="0.25">
      <c r="A757" t="s">
        <v>3</v>
      </c>
    </row>
    <row r="758" spans="1:1" x14ac:dyDescent="0.25">
      <c r="A758" t="s">
        <v>3</v>
      </c>
    </row>
    <row r="759" spans="1:1" x14ac:dyDescent="0.25">
      <c r="A759" t="s">
        <v>3</v>
      </c>
    </row>
    <row r="760" spans="1:1" x14ac:dyDescent="0.25">
      <c r="A760" t="s">
        <v>3</v>
      </c>
    </row>
    <row r="761" spans="1:1" x14ac:dyDescent="0.25">
      <c r="A761" t="s">
        <v>3</v>
      </c>
    </row>
    <row r="762" spans="1:1" x14ac:dyDescent="0.25">
      <c r="A762" t="s">
        <v>6</v>
      </c>
    </row>
    <row r="763" spans="1:1" x14ac:dyDescent="0.25">
      <c r="A763" t="s">
        <v>3</v>
      </c>
    </row>
    <row r="764" spans="1:1" x14ac:dyDescent="0.25">
      <c r="A764" t="s">
        <v>49</v>
      </c>
    </row>
    <row r="765" spans="1:1" x14ac:dyDescent="0.25">
      <c r="A765" t="s">
        <v>3</v>
      </c>
    </row>
    <row r="766" spans="1:1" x14ac:dyDescent="0.25">
      <c r="A766" t="s">
        <v>3</v>
      </c>
    </row>
    <row r="767" spans="1:1" x14ac:dyDescent="0.25">
      <c r="A767" t="s">
        <v>3</v>
      </c>
    </row>
    <row r="768" spans="1:1" x14ac:dyDescent="0.25">
      <c r="A768" t="s">
        <v>6</v>
      </c>
    </row>
    <row r="769" spans="1:1" x14ac:dyDescent="0.25">
      <c r="A769" t="s">
        <v>31</v>
      </c>
    </row>
    <row r="770" spans="1:1" x14ac:dyDescent="0.25">
      <c r="A770" t="s">
        <v>3</v>
      </c>
    </row>
    <row r="771" spans="1:1" x14ac:dyDescent="0.25">
      <c r="A771" t="s">
        <v>3</v>
      </c>
    </row>
    <row r="772" spans="1:1" x14ac:dyDescent="0.25">
      <c r="A772" t="s">
        <v>6</v>
      </c>
    </row>
    <row r="773" spans="1:1" x14ac:dyDescent="0.25">
      <c r="A773" t="s">
        <v>6</v>
      </c>
    </row>
    <row r="774" spans="1:1" x14ac:dyDescent="0.25">
      <c r="A774" t="s">
        <v>3</v>
      </c>
    </row>
    <row r="775" spans="1:1" x14ac:dyDescent="0.25">
      <c r="A775" t="s">
        <v>4</v>
      </c>
    </row>
    <row r="776" spans="1:1" x14ac:dyDescent="0.25">
      <c r="A776" t="s">
        <v>3</v>
      </c>
    </row>
    <row r="777" spans="1:1" x14ac:dyDescent="0.25">
      <c r="A777" t="s">
        <v>5</v>
      </c>
    </row>
    <row r="778" spans="1:1" x14ac:dyDescent="0.25">
      <c r="A778" t="s">
        <v>3</v>
      </c>
    </row>
    <row r="779" spans="1:1" x14ac:dyDescent="0.25">
      <c r="A779" t="s">
        <v>3</v>
      </c>
    </row>
    <row r="780" spans="1:1" x14ac:dyDescent="0.25">
      <c r="A780" t="s">
        <v>67</v>
      </c>
    </row>
    <row r="781" spans="1:1" x14ac:dyDescent="0.25">
      <c r="A781" t="s">
        <v>3</v>
      </c>
    </row>
    <row r="782" spans="1:1" x14ac:dyDescent="0.25">
      <c r="A782" t="s">
        <v>4</v>
      </c>
    </row>
    <row r="783" spans="1:1" x14ac:dyDescent="0.25">
      <c r="A783" t="s">
        <v>3</v>
      </c>
    </row>
    <row r="784" spans="1:1" x14ac:dyDescent="0.25">
      <c r="A784" t="s">
        <v>10</v>
      </c>
    </row>
    <row r="785" spans="1:1" x14ac:dyDescent="0.25">
      <c r="A785" t="s">
        <v>3</v>
      </c>
    </row>
    <row r="786" spans="1:1" x14ac:dyDescent="0.25">
      <c r="A786" t="s">
        <v>3</v>
      </c>
    </row>
    <row r="787" spans="1:1" x14ac:dyDescent="0.25">
      <c r="A787" t="s">
        <v>3</v>
      </c>
    </row>
    <row r="788" spans="1:1" x14ac:dyDescent="0.25">
      <c r="A788" t="s">
        <v>4</v>
      </c>
    </row>
    <row r="789" spans="1:1" x14ac:dyDescent="0.25">
      <c r="A789" t="s">
        <v>3</v>
      </c>
    </row>
    <row r="790" spans="1:1" x14ac:dyDescent="0.25">
      <c r="A790" t="s">
        <v>3</v>
      </c>
    </row>
    <row r="791" spans="1:1" x14ac:dyDescent="0.25">
      <c r="A791" t="s">
        <v>3</v>
      </c>
    </row>
    <row r="792" spans="1:1" x14ac:dyDescent="0.25">
      <c r="A792" t="s">
        <v>3</v>
      </c>
    </row>
    <row r="793" spans="1:1" x14ac:dyDescent="0.25">
      <c r="A793" t="s">
        <v>3</v>
      </c>
    </row>
    <row r="794" spans="1:1" x14ac:dyDescent="0.25">
      <c r="A794" t="s">
        <v>3</v>
      </c>
    </row>
    <row r="795" spans="1:1" x14ac:dyDescent="0.25">
      <c r="A795" t="s">
        <v>3</v>
      </c>
    </row>
    <row r="796" spans="1:1" x14ac:dyDescent="0.25">
      <c r="A796" t="s">
        <v>3</v>
      </c>
    </row>
    <row r="797" spans="1:1" x14ac:dyDescent="0.25">
      <c r="A797" t="s">
        <v>3</v>
      </c>
    </row>
    <row r="798" spans="1:1" x14ac:dyDescent="0.25">
      <c r="A798" t="s">
        <v>3</v>
      </c>
    </row>
    <row r="799" spans="1:1" x14ac:dyDescent="0.25">
      <c r="A799" t="s">
        <v>3</v>
      </c>
    </row>
    <row r="800" spans="1:1" x14ac:dyDescent="0.25">
      <c r="A800" t="s">
        <v>3</v>
      </c>
    </row>
    <row r="801" spans="1:1" x14ac:dyDescent="0.25">
      <c r="A801" t="s">
        <v>4</v>
      </c>
    </row>
    <row r="802" spans="1:1" x14ac:dyDescent="0.25">
      <c r="A802" t="s">
        <v>4</v>
      </c>
    </row>
    <row r="803" spans="1:1" x14ac:dyDescent="0.25">
      <c r="A803" t="s">
        <v>5</v>
      </c>
    </row>
    <row r="804" spans="1:1" x14ac:dyDescent="0.25">
      <c r="A804" t="s">
        <v>4</v>
      </c>
    </row>
    <row r="805" spans="1:1" x14ac:dyDescent="0.25">
      <c r="A805" t="s">
        <v>3</v>
      </c>
    </row>
    <row r="806" spans="1:1" x14ac:dyDescent="0.25">
      <c r="A806" t="s">
        <v>3</v>
      </c>
    </row>
    <row r="807" spans="1:1" x14ac:dyDescent="0.25">
      <c r="A807" t="s">
        <v>3</v>
      </c>
    </row>
    <row r="808" spans="1:1" x14ac:dyDescent="0.25">
      <c r="A808" t="s">
        <v>3</v>
      </c>
    </row>
    <row r="809" spans="1:1" x14ac:dyDescent="0.25">
      <c r="A809" t="s">
        <v>3</v>
      </c>
    </row>
    <row r="810" spans="1:1" x14ac:dyDescent="0.25">
      <c r="A810" t="s">
        <v>8</v>
      </c>
    </row>
    <row r="811" spans="1:1" x14ac:dyDescent="0.25">
      <c r="A811" t="s">
        <v>3</v>
      </c>
    </row>
    <row r="812" spans="1:1" x14ac:dyDescent="0.25">
      <c r="A812" t="s">
        <v>43</v>
      </c>
    </row>
    <row r="813" spans="1:1" x14ac:dyDescent="0.25">
      <c r="A813" t="s">
        <v>3</v>
      </c>
    </row>
    <row r="814" spans="1:1" x14ac:dyDescent="0.25">
      <c r="A814" t="s">
        <v>3</v>
      </c>
    </row>
    <row r="815" spans="1:1" x14ac:dyDescent="0.25">
      <c r="A815" t="s">
        <v>4</v>
      </c>
    </row>
    <row r="816" spans="1:1" x14ac:dyDescent="0.25">
      <c r="A816" t="s">
        <v>27</v>
      </c>
    </row>
    <row r="817" spans="1:1" x14ac:dyDescent="0.25">
      <c r="A817" t="s">
        <v>3</v>
      </c>
    </row>
    <row r="818" spans="1:1" x14ac:dyDescent="0.25">
      <c r="A818" t="s">
        <v>7</v>
      </c>
    </row>
    <row r="819" spans="1:1" x14ac:dyDescent="0.25">
      <c r="A819" t="s">
        <v>3</v>
      </c>
    </row>
    <row r="820" spans="1:1" x14ac:dyDescent="0.25">
      <c r="A820" t="s">
        <v>3</v>
      </c>
    </row>
    <row r="821" spans="1:1" x14ac:dyDescent="0.25">
      <c r="A821" t="s">
        <v>3</v>
      </c>
    </row>
    <row r="822" spans="1:1" x14ac:dyDescent="0.25">
      <c r="A822" t="s">
        <v>3</v>
      </c>
    </row>
    <row r="823" spans="1:1" x14ac:dyDescent="0.25">
      <c r="A823" t="s">
        <v>4</v>
      </c>
    </row>
    <row r="824" spans="1:1" x14ac:dyDescent="0.25">
      <c r="A824" t="s">
        <v>5</v>
      </c>
    </row>
    <row r="825" spans="1:1" x14ac:dyDescent="0.25">
      <c r="A825" t="s">
        <v>3</v>
      </c>
    </row>
    <row r="826" spans="1:1" x14ac:dyDescent="0.25">
      <c r="A826" t="s">
        <v>6</v>
      </c>
    </row>
    <row r="827" spans="1:1" x14ac:dyDescent="0.25">
      <c r="A827" t="s">
        <v>3</v>
      </c>
    </row>
    <row r="828" spans="1:1" x14ac:dyDescent="0.25">
      <c r="A828" t="s">
        <v>6</v>
      </c>
    </row>
    <row r="829" spans="1:1" x14ac:dyDescent="0.25">
      <c r="A829" t="s">
        <v>3</v>
      </c>
    </row>
    <row r="830" spans="1:1" x14ac:dyDescent="0.25">
      <c r="A830" t="s">
        <v>3</v>
      </c>
    </row>
    <row r="831" spans="1:1" x14ac:dyDescent="0.25">
      <c r="A831" t="s">
        <v>3</v>
      </c>
    </row>
    <row r="832" spans="1:1" x14ac:dyDescent="0.25">
      <c r="A832" t="s">
        <v>5</v>
      </c>
    </row>
    <row r="833" spans="1:1" x14ac:dyDescent="0.25">
      <c r="A833" t="s">
        <v>3</v>
      </c>
    </row>
    <row r="834" spans="1:1" x14ac:dyDescent="0.25">
      <c r="A834" t="s">
        <v>3</v>
      </c>
    </row>
    <row r="835" spans="1:1" x14ac:dyDescent="0.25">
      <c r="A835" t="s">
        <v>3</v>
      </c>
    </row>
    <row r="836" spans="1:1" x14ac:dyDescent="0.25">
      <c r="A836" t="s">
        <v>25</v>
      </c>
    </row>
    <row r="837" spans="1:1" x14ac:dyDescent="0.25">
      <c r="A837" t="s">
        <v>4</v>
      </c>
    </row>
    <row r="838" spans="1:1" x14ac:dyDescent="0.25">
      <c r="A838" t="s">
        <v>3</v>
      </c>
    </row>
    <row r="839" spans="1:1" x14ac:dyDescent="0.25">
      <c r="A839" t="s">
        <v>55</v>
      </c>
    </row>
    <row r="840" spans="1:1" x14ac:dyDescent="0.25">
      <c r="A840" t="s">
        <v>4</v>
      </c>
    </row>
    <row r="841" spans="1:1" x14ac:dyDescent="0.25">
      <c r="A841" t="s">
        <v>6</v>
      </c>
    </row>
    <row r="842" spans="1:1" x14ac:dyDescent="0.25">
      <c r="A842" t="s">
        <v>6</v>
      </c>
    </row>
    <row r="843" spans="1:1" x14ac:dyDescent="0.25">
      <c r="A843" t="s">
        <v>3</v>
      </c>
    </row>
    <row r="844" spans="1:1" x14ac:dyDescent="0.25">
      <c r="A844" t="s">
        <v>3</v>
      </c>
    </row>
    <row r="845" spans="1:1" x14ac:dyDescent="0.25">
      <c r="A845" t="s">
        <v>3</v>
      </c>
    </row>
    <row r="846" spans="1:1" x14ac:dyDescent="0.25">
      <c r="A846" t="s">
        <v>5</v>
      </c>
    </row>
    <row r="847" spans="1:1" x14ac:dyDescent="0.25">
      <c r="A847" t="s">
        <v>3</v>
      </c>
    </row>
    <row r="848" spans="1:1" x14ac:dyDescent="0.25">
      <c r="A848" t="s">
        <v>3</v>
      </c>
    </row>
    <row r="849" spans="1:1" x14ac:dyDescent="0.25">
      <c r="A849" t="s">
        <v>3</v>
      </c>
    </row>
    <row r="850" spans="1:1" x14ac:dyDescent="0.25">
      <c r="A850" t="s">
        <v>3</v>
      </c>
    </row>
    <row r="851" spans="1:1" x14ac:dyDescent="0.25">
      <c r="A851" t="s">
        <v>3</v>
      </c>
    </row>
    <row r="852" spans="1:1" x14ac:dyDescent="0.25">
      <c r="A852" t="s">
        <v>3</v>
      </c>
    </row>
    <row r="853" spans="1:1" x14ac:dyDescent="0.25">
      <c r="A853" t="s">
        <v>3</v>
      </c>
    </row>
    <row r="854" spans="1:1" x14ac:dyDescent="0.25">
      <c r="A854" t="s">
        <v>3</v>
      </c>
    </row>
    <row r="855" spans="1:1" x14ac:dyDescent="0.25">
      <c r="A855" t="s">
        <v>4</v>
      </c>
    </row>
    <row r="856" spans="1:1" x14ac:dyDescent="0.25">
      <c r="A856" t="s">
        <v>3</v>
      </c>
    </row>
    <row r="857" spans="1:1" x14ac:dyDescent="0.25">
      <c r="A857" t="s">
        <v>4</v>
      </c>
    </row>
    <row r="858" spans="1:1" x14ac:dyDescent="0.25">
      <c r="A858" t="s">
        <v>4</v>
      </c>
    </row>
    <row r="859" spans="1:1" x14ac:dyDescent="0.25">
      <c r="A859" t="s">
        <v>7</v>
      </c>
    </row>
    <row r="860" spans="1:1" x14ac:dyDescent="0.25">
      <c r="A860" t="s">
        <v>3</v>
      </c>
    </row>
    <row r="861" spans="1:1" x14ac:dyDescent="0.25">
      <c r="A861" t="s">
        <v>3</v>
      </c>
    </row>
    <row r="862" spans="1:1" x14ac:dyDescent="0.25">
      <c r="A862" t="s">
        <v>3</v>
      </c>
    </row>
    <row r="863" spans="1:1" x14ac:dyDescent="0.25">
      <c r="A863" t="s">
        <v>3</v>
      </c>
    </row>
    <row r="864" spans="1:1" x14ac:dyDescent="0.25">
      <c r="A864" t="s">
        <v>3</v>
      </c>
    </row>
    <row r="865" spans="1:1" x14ac:dyDescent="0.25">
      <c r="A865" t="s">
        <v>3</v>
      </c>
    </row>
    <row r="866" spans="1:1" x14ac:dyDescent="0.25">
      <c r="A866" t="s">
        <v>3</v>
      </c>
    </row>
    <row r="867" spans="1:1" x14ac:dyDescent="0.25">
      <c r="A867" t="s">
        <v>4</v>
      </c>
    </row>
    <row r="868" spans="1:1" x14ac:dyDescent="0.25">
      <c r="A868" t="s">
        <v>3</v>
      </c>
    </row>
    <row r="869" spans="1:1" x14ac:dyDescent="0.25">
      <c r="A869" t="s">
        <v>23</v>
      </c>
    </row>
    <row r="870" spans="1:1" x14ac:dyDescent="0.25">
      <c r="A870" t="s">
        <v>6</v>
      </c>
    </row>
    <row r="871" spans="1:1" x14ac:dyDescent="0.25">
      <c r="A871" t="s">
        <v>31</v>
      </c>
    </row>
    <row r="872" spans="1:1" x14ac:dyDescent="0.25">
      <c r="A872" t="s">
        <v>3</v>
      </c>
    </row>
    <row r="873" spans="1:1" x14ac:dyDescent="0.25">
      <c r="A873" t="s">
        <v>3</v>
      </c>
    </row>
    <row r="874" spans="1:1" x14ac:dyDescent="0.25">
      <c r="A874" t="s">
        <v>63</v>
      </c>
    </row>
    <row r="875" spans="1:1" x14ac:dyDescent="0.25">
      <c r="A875" t="s">
        <v>9</v>
      </c>
    </row>
    <row r="876" spans="1:1" x14ac:dyDescent="0.25">
      <c r="A876" t="s">
        <v>3</v>
      </c>
    </row>
    <row r="877" spans="1:1" x14ac:dyDescent="0.25">
      <c r="A877" t="s">
        <v>3</v>
      </c>
    </row>
    <row r="878" spans="1:1" x14ac:dyDescent="0.25">
      <c r="A878" t="s">
        <v>3</v>
      </c>
    </row>
    <row r="879" spans="1:1" x14ac:dyDescent="0.25">
      <c r="A879" t="s">
        <v>3</v>
      </c>
    </row>
    <row r="880" spans="1:1" x14ac:dyDescent="0.25">
      <c r="A880" t="s">
        <v>3</v>
      </c>
    </row>
    <row r="881" spans="1:1" x14ac:dyDescent="0.25">
      <c r="A881" t="s">
        <v>3</v>
      </c>
    </row>
    <row r="882" spans="1:1" x14ac:dyDescent="0.25">
      <c r="A882" t="s">
        <v>3</v>
      </c>
    </row>
    <row r="883" spans="1:1" x14ac:dyDescent="0.25">
      <c r="A883" t="s">
        <v>3</v>
      </c>
    </row>
    <row r="884" spans="1:1" x14ac:dyDescent="0.25">
      <c r="A884" t="s">
        <v>3</v>
      </c>
    </row>
    <row r="885" spans="1:1" x14ac:dyDescent="0.25">
      <c r="A885" t="s">
        <v>3</v>
      </c>
    </row>
    <row r="886" spans="1:1" x14ac:dyDescent="0.25">
      <c r="A886" t="s">
        <v>3</v>
      </c>
    </row>
    <row r="887" spans="1:1" x14ac:dyDescent="0.25">
      <c r="A887" t="s">
        <v>3</v>
      </c>
    </row>
    <row r="888" spans="1:1" x14ac:dyDescent="0.25">
      <c r="A888" t="s">
        <v>7</v>
      </c>
    </row>
    <row r="889" spans="1:1" x14ac:dyDescent="0.25">
      <c r="A889" t="s">
        <v>5</v>
      </c>
    </row>
    <row r="890" spans="1:1" x14ac:dyDescent="0.25">
      <c r="A890" t="s">
        <v>3</v>
      </c>
    </row>
    <row r="891" spans="1:1" x14ac:dyDescent="0.25">
      <c r="A891" t="s">
        <v>73</v>
      </c>
    </row>
    <row r="892" spans="1:1" x14ac:dyDescent="0.25">
      <c r="A892" t="s">
        <v>3</v>
      </c>
    </row>
    <row r="893" spans="1:1" x14ac:dyDescent="0.25">
      <c r="A893" t="s">
        <v>5</v>
      </c>
    </row>
    <row r="894" spans="1:1" x14ac:dyDescent="0.25">
      <c r="A894" t="s">
        <v>55</v>
      </c>
    </row>
    <row r="895" spans="1:1" x14ac:dyDescent="0.25">
      <c r="A895" t="s">
        <v>3</v>
      </c>
    </row>
    <row r="896" spans="1:1" x14ac:dyDescent="0.25">
      <c r="A896" t="s">
        <v>3</v>
      </c>
    </row>
    <row r="897" spans="1:1" x14ac:dyDescent="0.25">
      <c r="A897" t="s">
        <v>3</v>
      </c>
    </row>
    <row r="898" spans="1:1" x14ac:dyDescent="0.25">
      <c r="A898" t="s">
        <v>33</v>
      </c>
    </row>
    <row r="899" spans="1:1" x14ac:dyDescent="0.25">
      <c r="A899" t="s">
        <v>3</v>
      </c>
    </row>
    <row r="900" spans="1:1" x14ac:dyDescent="0.25">
      <c r="A900" t="s">
        <v>9</v>
      </c>
    </row>
    <row r="901" spans="1:1" x14ac:dyDescent="0.25">
      <c r="A901" t="s">
        <v>3</v>
      </c>
    </row>
    <row r="902" spans="1:1" x14ac:dyDescent="0.25">
      <c r="A902" t="s">
        <v>3</v>
      </c>
    </row>
    <row r="903" spans="1:1" x14ac:dyDescent="0.25">
      <c r="A903" t="s">
        <v>3</v>
      </c>
    </row>
    <row r="904" spans="1:1" x14ac:dyDescent="0.25">
      <c r="A904" t="s">
        <v>3</v>
      </c>
    </row>
    <row r="905" spans="1:1" x14ac:dyDescent="0.25">
      <c r="A905" t="s">
        <v>3</v>
      </c>
    </row>
    <row r="906" spans="1:1" x14ac:dyDescent="0.25">
      <c r="A906" t="s">
        <v>3</v>
      </c>
    </row>
    <row r="907" spans="1:1" x14ac:dyDescent="0.25">
      <c r="A907" t="s">
        <v>4</v>
      </c>
    </row>
    <row r="908" spans="1:1" x14ac:dyDescent="0.25">
      <c r="A908" t="s">
        <v>3</v>
      </c>
    </row>
    <row r="909" spans="1:1" x14ac:dyDescent="0.25">
      <c r="A909" t="s">
        <v>3</v>
      </c>
    </row>
    <row r="910" spans="1:1" x14ac:dyDescent="0.25">
      <c r="A910" t="s">
        <v>3</v>
      </c>
    </row>
    <row r="911" spans="1:1" x14ac:dyDescent="0.25">
      <c r="A911" t="s">
        <v>3</v>
      </c>
    </row>
    <row r="912" spans="1:1" x14ac:dyDescent="0.25">
      <c r="A912" t="s">
        <v>3</v>
      </c>
    </row>
    <row r="913" spans="1:1" x14ac:dyDescent="0.25">
      <c r="A913" t="s">
        <v>6</v>
      </c>
    </row>
    <row r="914" spans="1:1" x14ac:dyDescent="0.25">
      <c r="A914" t="s">
        <v>3</v>
      </c>
    </row>
    <row r="915" spans="1:1" x14ac:dyDescent="0.25">
      <c r="A915" t="s">
        <v>3</v>
      </c>
    </row>
    <row r="916" spans="1:1" x14ac:dyDescent="0.25">
      <c r="A916" t="s">
        <v>9</v>
      </c>
    </row>
    <row r="917" spans="1:1" x14ac:dyDescent="0.25">
      <c r="A917" t="s">
        <v>4</v>
      </c>
    </row>
    <row r="918" spans="1:1" x14ac:dyDescent="0.25">
      <c r="A918" t="s">
        <v>4</v>
      </c>
    </row>
    <row r="919" spans="1:1" x14ac:dyDescent="0.25">
      <c r="A919" t="s">
        <v>3</v>
      </c>
    </row>
    <row r="920" spans="1:1" x14ac:dyDescent="0.25">
      <c r="A920" t="s">
        <v>3</v>
      </c>
    </row>
    <row r="921" spans="1:1" x14ac:dyDescent="0.25">
      <c r="A921" t="s">
        <v>77</v>
      </c>
    </row>
    <row r="922" spans="1:1" x14ac:dyDescent="0.25">
      <c r="A922" t="s">
        <v>5</v>
      </c>
    </row>
    <row r="923" spans="1:1" x14ac:dyDescent="0.25">
      <c r="A923" t="s">
        <v>3</v>
      </c>
    </row>
    <row r="924" spans="1:1" x14ac:dyDescent="0.25">
      <c r="A924" t="s">
        <v>5</v>
      </c>
    </row>
    <row r="925" spans="1:1" x14ac:dyDescent="0.25">
      <c r="A925" t="s">
        <v>3</v>
      </c>
    </row>
    <row r="926" spans="1:1" x14ac:dyDescent="0.25">
      <c r="A926" t="s">
        <v>3</v>
      </c>
    </row>
    <row r="927" spans="1:1" x14ac:dyDescent="0.25">
      <c r="A927" t="s">
        <v>75</v>
      </c>
    </row>
    <row r="928" spans="1:1" x14ac:dyDescent="0.25">
      <c r="A928" t="s">
        <v>7</v>
      </c>
    </row>
    <row r="929" spans="1:1" x14ac:dyDescent="0.25">
      <c r="A929" t="s">
        <v>3</v>
      </c>
    </row>
    <row r="930" spans="1:1" x14ac:dyDescent="0.25">
      <c r="A930" t="s">
        <v>3</v>
      </c>
    </row>
    <row r="931" spans="1:1" x14ac:dyDescent="0.25">
      <c r="A931" t="s">
        <v>63</v>
      </c>
    </row>
    <row r="932" spans="1:1" x14ac:dyDescent="0.25">
      <c r="A932" t="s">
        <v>3</v>
      </c>
    </row>
    <row r="933" spans="1:1" x14ac:dyDescent="0.25">
      <c r="A933" t="s">
        <v>3</v>
      </c>
    </row>
    <row r="934" spans="1:1" x14ac:dyDescent="0.25">
      <c r="A934" t="s">
        <v>3</v>
      </c>
    </row>
    <row r="935" spans="1:1" x14ac:dyDescent="0.25">
      <c r="A935" t="s">
        <v>3</v>
      </c>
    </row>
    <row r="936" spans="1:1" x14ac:dyDescent="0.25">
      <c r="A936" t="s">
        <v>3</v>
      </c>
    </row>
    <row r="937" spans="1:1" x14ac:dyDescent="0.25">
      <c r="A937" t="s">
        <v>3</v>
      </c>
    </row>
    <row r="938" spans="1:1" x14ac:dyDescent="0.25">
      <c r="A938" t="s">
        <v>3</v>
      </c>
    </row>
    <row r="939" spans="1:1" x14ac:dyDescent="0.25">
      <c r="A939" t="s">
        <v>3</v>
      </c>
    </row>
    <row r="940" spans="1:1" x14ac:dyDescent="0.25">
      <c r="A940" t="s">
        <v>45</v>
      </c>
    </row>
    <row r="941" spans="1:1" x14ac:dyDescent="0.25">
      <c r="A941" t="s">
        <v>3</v>
      </c>
    </row>
    <row r="942" spans="1:1" x14ac:dyDescent="0.25">
      <c r="A942" t="s">
        <v>3</v>
      </c>
    </row>
    <row r="943" spans="1:1" x14ac:dyDescent="0.25">
      <c r="A943" t="s">
        <v>7</v>
      </c>
    </row>
    <row r="944" spans="1:1" x14ac:dyDescent="0.25">
      <c r="A944" t="s">
        <v>4</v>
      </c>
    </row>
    <row r="945" spans="1:1" x14ac:dyDescent="0.25">
      <c r="A945" t="s">
        <v>27</v>
      </c>
    </row>
    <row r="946" spans="1:1" x14ac:dyDescent="0.25">
      <c r="A946" t="s">
        <v>3</v>
      </c>
    </row>
    <row r="947" spans="1:1" x14ac:dyDescent="0.25">
      <c r="A947" t="s">
        <v>7</v>
      </c>
    </row>
    <row r="948" spans="1:1" x14ac:dyDescent="0.25">
      <c r="A948" t="s">
        <v>3</v>
      </c>
    </row>
    <row r="949" spans="1:1" x14ac:dyDescent="0.25">
      <c r="A949" t="s">
        <v>3</v>
      </c>
    </row>
    <row r="950" spans="1:1" x14ac:dyDescent="0.25">
      <c r="A950" t="s">
        <v>6</v>
      </c>
    </row>
    <row r="951" spans="1:1" x14ac:dyDescent="0.25">
      <c r="A951" t="s">
        <v>3</v>
      </c>
    </row>
    <row r="952" spans="1:1" x14ac:dyDescent="0.25">
      <c r="A952" t="s">
        <v>3</v>
      </c>
    </row>
    <row r="953" spans="1:1" x14ac:dyDescent="0.25">
      <c r="A953" t="s">
        <v>3</v>
      </c>
    </row>
    <row r="954" spans="1:1" x14ac:dyDescent="0.25">
      <c r="A954" t="s">
        <v>3</v>
      </c>
    </row>
    <row r="955" spans="1:1" x14ac:dyDescent="0.25">
      <c r="A955" t="s">
        <v>3</v>
      </c>
    </row>
    <row r="956" spans="1:1" x14ac:dyDescent="0.25">
      <c r="A956" t="s">
        <v>3</v>
      </c>
    </row>
    <row r="957" spans="1:1" x14ac:dyDescent="0.25">
      <c r="A957" t="s">
        <v>3</v>
      </c>
    </row>
    <row r="958" spans="1:1" x14ac:dyDescent="0.25">
      <c r="A958" t="s">
        <v>3</v>
      </c>
    </row>
    <row r="959" spans="1:1" x14ac:dyDescent="0.25">
      <c r="A959" t="s">
        <v>5</v>
      </c>
    </row>
    <row r="960" spans="1:1" x14ac:dyDescent="0.25">
      <c r="A960" t="s">
        <v>49</v>
      </c>
    </row>
    <row r="961" spans="1:1" x14ac:dyDescent="0.25">
      <c r="A961" t="s">
        <v>3</v>
      </c>
    </row>
    <row r="962" spans="1:1" x14ac:dyDescent="0.25">
      <c r="A962" t="s">
        <v>3</v>
      </c>
    </row>
    <row r="963" spans="1:1" x14ac:dyDescent="0.25">
      <c r="A963" t="s">
        <v>3</v>
      </c>
    </row>
    <row r="964" spans="1:1" x14ac:dyDescent="0.25">
      <c r="A964" t="s">
        <v>3</v>
      </c>
    </row>
    <row r="965" spans="1:1" x14ac:dyDescent="0.25">
      <c r="A965" t="s">
        <v>4</v>
      </c>
    </row>
    <row r="966" spans="1:1" x14ac:dyDescent="0.25">
      <c r="A966" t="s">
        <v>6</v>
      </c>
    </row>
    <row r="967" spans="1:1" x14ac:dyDescent="0.25">
      <c r="A967" t="s">
        <v>5</v>
      </c>
    </row>
    <row r="968" spans="1:1" x14ac:dyDescent="0.25">
      <c r="A968" t="s">
        <v>3</v>
      </c>
    </row>
    <row r="969" spans="1:1" x14ac:dyDescent="0.25">
      <c r="A969" t="s">
        <v>3</v>
      </c>
    </row>
    <row r="970" spans="1:1" x14ac:dyDescent="0.25">
      <c r="A970" t="s">
        <v>3</v>
      </c>
    </row>
    <row r="971" spans="1:1" x14ac:dyDescent="0.25">
      <c r="A971" t="s">
        <v>3</v>
      </c>
    </row>
    <row r="972" spans="1:1" x14ac:dyDescent="0.25">
      <c r="A972" t="s">
        <v>3</v>
      </c>
    </row>
    <row r="973" spans="1:1" x14ac:dyDescent="0.25">
      <c r="A973" t="s">
        <v>57</v>
      </c>
    </row>
    <row r="974" spans="1:1" x14ac:dyDescent="0.25">
      <c r="A974" t="s">
        <v>3</v>
      </c>
    </row>
    <row r="975" spans="1:1" x14ac:dyDescent="0.25">
      <c r="A975" t="s">
        <v>3</v>
      </c>
    </row>
    <row r="976" spans="1:1" x14ac:dyDescent="0.25">
      <c r="A976" t="s">
        <v>3</v>
      </c>
    </row>
    <row r="977" spans="1:1" x14ac:dyDescent="0.25">
      <c r="A977" t="s">
        <v>5</v>
      </c>
    </row>
    <row r="978" spans="1:1" x14ac:dyDescent="0.25">
      <c r="A978" t="s">
        <v>3</v>
      </c>
    </row>
    <row r="979" spans="1:1" x14ac:dyDescent="0.25">
      <c r="A979" t="s">
        <v>3</v>
      </c>
    </row>
    <row r="980" spans="1:1" x14ac:dyDescent="0.25">
      <c r="A980" t="s">
        <v>3</v>
      </c>
    </row>
    <row r="981" spans="1:1" x14ac:dyDescent="0.25">
      <c r="A981" t="s">
        <v>4</v>
      </c>
    </row>
    <row r="982" spans="1:1" x14ac:dyDescent="0.25">
      <c r="A982" t="s">
        <v>3</v>
      </c>
    </row>
    <row r="983" spans="1:1" x14ac:dyDescent="0.25">
      <c r="A983" t="s">
        <v>3</v>
      </c>
    </row>
    <row r="984" spans="1:1" x14ac:dyDescent="0.25">
      <c r="A984" t="s">
        <v>3</v>
      </c>
    </row>
    <row r="985" spans="1:1" x14ac:dyDescent="0.25">
      <c r="A985" t="s">
        <v>3</v>
      </c>
    </row>
    <row r="986" spans="1:1" x14ac:dyDescent="0.25">
      <c r="A986" t="s">
        <v>3</v>
      </c>
    </row>
    <row r="987" spans="1:1" x14ac:dyDescent="0.25">
      <c r="A987" t="s">
        <v>3</v>
      </c>
    </row>
    <row r="988" spans="1:1" x14ac:dyDescent="0.25">
      <c r="A988" t="s">
        <v>3</v>
      </c>
    </row>
    <row r="989" spans="1:1" x14ac:dyDescent="0.25">
      <c r="A989" t="s">
        <v>4</v>
      </c>
    </row>
    <row r="990" spans="1:1" x14ac:dyDescent="0.25">
      <c r="A990" t="s">
        <v>3</v>
      </c>
    </row>
    <row r="991" spans="1:1" x14ac:dyDescent="0.25">
      <c r="A991" t="s">
        <v>6</v>
      </c>
    </row>
    <row r="992" spans="1:1" x14ac:dyDescent="0.25">
      <c r="A992" t="s">
        <v>41</v>
      </c>
    </row>
    <row r="993" spans="1:1" x14ac:dyDescent="0.25">
      <c r="A993" t="s">
        <v>61</v>
      </c>
    </row>
    <row r="994" spans="1:1" x14ac:dyDescent="0.25">
      <c r="A994" t="s">
        <v>6</v>
      </c>
    </row>
    <row r="995" spans="1:1" x14ac:dyDescent="0.25">
      <c r="A995" t="s">
        <v>27</v>
      </c>
    </row>
    <row r="996" spans="1:1" x14ac:dyDescent="0.25">
      <c r="A996" t="s">
        <v>3</v>
      </c>
    </row>
    <row r="997" spans="1:1" x14ac:dyDescent="0.25">
      <c r="A997" t="s">
        <v>3</v>
      </c>
    </row>
    <row r="998" spans="1:1" x14ac:dyDescent="0.25">
      <c r="A998" t="s">
        <v>4</v>
      </c>
    </row>
    <row r="999" spans="1:1" x14ac:dyDescent="0.25">
      <c r="A999" t="s">
        <v>3</v>
      </c>
    </row>
    <row r="1000" spans="1:1" x14ac:dyDescent="0.25">
      <c r="A1000" t="s">
        <v>10</v>
      </c>
    </row>
    <row r="1001" spans="1:1" x14ac:dyDescent="0.25">
      <c r="A1001" t="s">
        <v>3</v>
      </c>
    </row>
    <row r="1002" spans="1:1" x14ac:dyDescent="0.25">
      <c r="A1002" t="s">
        <v>3</v>
      </c>
    </row>
    <row r="1003" spans="1:1" x14ac:dyDescent="0.25">
      <c r="A1003" t="s">
        <v>8</v>
      </c>
    </row>
    <row r="1004" spans="1:1" x14ac:dyDescent="0.25">
      <c r="A1004" t="s">
        <v>3</v>
      </c>
    </row>
    <row r="1005" spans="1:1" x14ac:dyDescent="0.25">
      <c r="A1005" t="s">
        <v>3</v>
      </c>
    </row>
    <row r="1006" spans="1:1" x14ac:dyDescent="0.25">
      <c r="A1006" t="s">
        <v>3</v>
      </c>
    </row>
    <row r="1007" spans="1:1" x14ac:dyDescent="0.25">
      <c r="A1007" t="s">
        <v>3</v>
      </c>
    </row>
    <row r="1008" spans="1:1" x14ac:dyDescent="0.25">
      <c r="A1008" t="s">
        <v>3</v>
      </c>
    </row>
    <row r="1009" spans="1:1" x14ac:dyDescent="0.25">
      <c r="A1009" t="s">
        <v>5</v>
      </c>
    </row>
    <row r="1010" spans="1:1" x14ac:dyDescent="0.25">
      <c r="A1010" t="s">
        <v>3</v>
      </c>
    </row>
    <row r="1011" spans="1:1" x14ac:dyDescent="0.25">
      <c r="A1011" t="s">
        <v>5</v>
      </c>
    </row>
    <row r="1012" spans="1:1" x14ac:dyDescent="0.25">
      <c r="A1012" t="s">
        <v>3</v>
      </c>
    </row>
    <row r="1013" spans="1:1" x14ac:dyDescent="0.25">
      <c r="A1013" t="s">
        <v>3</v>
      </c>
    </row>
    <row r="1014" spans="1:1" x14ac:dyDescent="0.25">
      <c r="A1014" t="s">
        <v>3</v>
      </c>
    </row>
    <row r="1015" spans="1:1" x14ac:dyDescent="0.25">
      <c r="A1015" t="s">
        <v>6</v>
      </c>
    </row>
    <row r="1016" spans="1:1" x14ac:dyDescent="0.25">
      <c r="A1016" t="s">
        <v>3</v>
      </c>
    </row>
    <row r="1017" spans="1:1" x14ac:dyDescent="0.25">
      <c r="A1017" t="s">
        <v>31</v>
      </c>
    </row>
    <row r="1018" spans="1:1" x14ac:dyDescent="0.25">
      <c r="A1018" t="s">
        <v>3</v>
      </c>
    </row>
    <row r="1019" spans="1:1" x14ac:dyDescent="0.25">
      <c r="A1019" t="s">
        <v>3</v>
      </c>
    </row>
    <row r="1020" spans="1:1" x14ac:dyDescent="0.25">
      <c r="A1020" t="s">
        <v>3</v>
      </c>
    </row>
    <row r="1021" spans="1:1" x14ac:dyDescent="0.25">
      <c r="A1021" t="s">
        <v>3</v>
      </c>
    </row>
    <row r="1022" spans="1:1" x14ac:dyDescent="0.25">
      <c r="A1022" t="s">
        <v>3</v>
      </c>
    </row>
    <row r="1023" spans="1:1" x14ac:dyDescent="0.25">
      <c r="A1023" t="s">
        <v>3</v>
      </c>
    </row>
    <row r="1024" spans="1:1" x14ac:dyDescent="0.25">
      <c r="A1024" t="s">
        <v>3</v>
      </c>
    </row>
    <row r="1025" spans="1:1" x14ac:dyDescent="0.25">
      <c r="A1025" t="s">
        <v>4</v>
      </c>
    </row>
    <row r="1026" spans="1:1" x14ac:dyDescent="0.25">
      <c r="A1026" t="s">
        <v>3</v>
      </c>
    </row>
    <row r="1027" spans="1:1" x14ac:dyDescent="0.25">
      <c r="A1027" t="s">
        <v>3</v>
      </c>
    </row>
    <row r="1028" spans="1:1" x14ac:dyDescent="0.25">
      <c r="A1028" t="s">
        <v>3</v>
      </c>
    </row>
    <row r="1029" spans="1:1" x14ac:dyDescent="0.25">
      <c r="A1029" t="s">
        <v>3</v>
      </c>
    </row>
    <row r="1030" spans="1:1" x14ac:dyDescent="0.25">
      <c r="A1030" t="s">
        <v>3</v>
      </c>
    </row>
    <row r="1031" spans="1:1" x14ac:dyDescent="0.25">
      <c r="A1031" t="s">
        <v>5</v>
      </c>
    </row>
    <row r="1032" spans="1:1" x14ac:dyDescent="0.25">
      <c r="A1032" t="s">
        <v>3</v>
      </c>
    </row>
    <row r="1033" spans="1:1" x14ac:dyDescent="0.25">
      <c r="A1033" t="s">
        <v>3</v>
      </c>
    </row>
    <row r="1034" spans="1:1" x14ac:dyDescent="0.25">
      <c r="A1034" t="s">
        <v>8</v>
      </c>
    </row>
    <row r="1035" spans="1:1" x14ac:dyDescent="0.25">
      <c r="A1035" t="s">
        <v>3</v>
      </c>
    </row>
    <row r="1036" spans="1:1" x14ac:dyDescent="0.25">
      <c r="A1036" t="s">
        <v>3</v>
      </c>
    </row>
    <row r="1037" spans="1:1" x14ac:dyDescent="0.25">
      <c r="A1037" t="s">
        <v>3</v>
      </c>
    </row>
    <row r="1038" spans="1:1" x14ac:dyDescent="0.25">
      <c r="A1038" t="s">
        <v>3</v>
      </c>
    </row>
    <row r="1039" spans="1:1" x14ac:dyDescent="0.25">
      <c r="A1039" t="s">
        <v>3</v>
      </c>
    </row>
    <row r="1040" spans="1:1" x14ac:dyDescent="0.25">
      <c r="A1040" t="s">
        <v>9</v>
      </c>
    </row>
    <row r="1041" spans="1:1" x14ac:dyDescent="0.25">
      <c r="A1041" t="s">
        <v>3</v>
      </c>
    </row>
    <row r="1042" spans="1:1" x14ac:dyDescent="0.25">
      <c r="A1042" t="s">
        <v>3</v>
      </c>
    </row>
    <row r="1043" spans="1:1" x14ac:dyDescent="0.25">
      <c r="A1043" t="s">
        <v>253</v>
      </c>
    </row>
    <row r="1044" spans="1:1" x14ac:dyDescent="0.25">
      <c r="A1044" t="s">
        <v>3</v>
      </c>
    </row>
    <row r="1045" spans="1:1" x14ac:dyDescent="0.25">
      <c r="A1045" t="s">
        <v>5</v>
      </c>
    </row>
    <row r="1046" spans="1:1" x14ac:dyDescent="0.25">
      <c r="A1046" t="s">
        <v>3</v>
      </c>
    </row>
    <row r="1047" spans="1:1" x14ac:dyDescent="0.25">
      <c r="A1047" t="s">
        <v>3</v>
      </c>
    </row>
    <row r="1048" spans="1:1" x14ac:dyDescent="0.25">
      <c r="A1048" t="s">
        <v>3</v>
      </c>
    </row>
    <row r="1049" spans="1:1" x14ac:dyDescent="0.25">
      <c r="A1049" t="s">
        <v>57</v>
      </c>
    </row>
    <row r="1050" spans="1:1" x14ac:dyDescent="0.25">
      <c r="A1050" t="s">
        <v>3</v>
      </c>
    </row>
    <row r="1051" spans="1:1" x14ac:dyDescent="0.25">
      <c r="A1051" t="s">
        <v>3</v>
      </c>
    </row>
    <row r="1052" spans="1:1" x14ac:dyDescent="0.25">
      <c r="A1052" t="s">
        <v>3</v>
      </c>
    </row>
    <row r="1053" spans="1:1" x14ac:dyDescent="0.25">
      <c r="A1053" t="s">
        <v>3</v>
      </c>
    </row>
    <row r="1054" spans="1:1" x14ac:dyDescent="0.25">
      <c r="A1054" t="s">
        <v>3</v>
      </c>
    </row>
    <row r="1055" spans="1:1" x14ac:dyDescent="0.25">
      <c r="A1055" t="s">
        <v>6</v>
      </c>
    </row>
    <row r="1056" spans="1:1" x14ac:dyDescent="0.25">
      <c r="A1056" t="s">
        <v>31</v>
      </c>
    </row>
    <row r="1057" spans="1:1" x14ac:dyDescent="0.25">
      <c r="A1057" t="s">
        <v>3</v>
      </c>
    </row>
    <row r="1058" spans="1:1" x14ac:dyDescent="0.25">
      <c r="A1058" t="s">
        <v>3</v>
      </c>
    </row>
    <row r="1059" spans="1:1" x14ac:dyDescent="0.25">
      <c r="A1059" t="s">
        <v>3</v>
      </c>
    </row>
    <row r="1060" spans="1:1" x14ac:dyDescent="0.25">
      <c r="A1060" t="s">
        <v>3</v>
      </c>
    </row>
    <row r="1061" spans="1:1" x14ac:dyDescent="0.25">
      <c r="A1061" t="s">
        <v>3</v>
      </c>
    </row>
    <row r="1062" spans="1:1" x14ac:dyDescent="0.25">
      <c r="A1062" t="s">
        <v>4</v>
      </c>
    </row>
    <row r="1063" spans="1:1" x14ac:dyDescent="0.25">
      <c r="A1063" t="s">
        <v>3</v>
      </c>
    </row>
    <row r="1064" spans="1:1" x14ac:dyDescent="0.25">
      <c r="A1064" t="s">
        <v>4</v>
      </c>
    </row>
    <row r="1065" spans="1:1" x14ac:dyDescent="0.25">
      <c r="A1065" t="s">
        <v>3</v>
      </c>
    </row>
    <row r="1066" spans="1:1" x14ac:dyDescent="0.25">
      <c r="A1066" t="s">
        <v>3</v>
      </c>
    </row>
    <row r="1067" spans="1:1" x14ac:dyDescent="0.25">
      <c r="A1067" t="s">
        <v>3</v>
      </c>
    </row>
    <row r="1068" spans="1:1" x14ac:dyDescent="0.25">
      <c r="A1068" t="s">
        <v>3</v>
      </c>
    </row>
    <row r="1069" spans="1:1" x14ac:dyDescent="0.25">
      <c r="A1069" t="s">
        <v>3</v>
      </c>
    </row>
    <row r="1070" spans="1:1" x14ac:dyDescent="0.25">
      <c r="A1070" t="s">
        <v>3</v>
      </c>
    </row>
    <row r="1071" spans="1:1" x14ac:dyDescent="0.25">
      <c r="A1071" t="s">
        <v>3</v>
      </c>
    </row>
    <row r="1072" spans="1:1" x14ac:dyDescent="0.25">
      <c r="A1072" t="s">
        <v>3</v>
      </c>
    </row>
    <row r="1073" spans="1:1" x14ac:dyDescent="0.25">
      <c r="A1073" t="s">
        <v>4</v>
      </c>
    </row>
    <row r="1074" spans="1:1" x14ac:dyDescent="0.25">
      <c r="A1074" t="s">
        <v>3</v>
      </c>
    </row>
    <row r="1075" spans="1:1" x14ac:dyDescent="0.25">
      <c r="A1075" t="s">
        <v>3</v>
      </c>
    </row>
    <row r="1076" spans="1:1" x14ac:dyDescent="0.25">
      <c r="A1076" t="s">
        <v>3</v>
      </c>
    </row>
    <row r="1077" spans="1:1" x14ac:dyDescent="0.25">
      <c r="A1077" t="s">
        <v>3</v>
      </c>
    </row>
    <row r="1078" spans="1:1" x14ac:dyDescent="0.25">
      <c r="A1078" t="s">
        <v>3</v>
      </c>
    </row>
    <row r="1079" spans="1:1" x14ac:dyDescent="0.25">
      <c r="A1079" t="s">
        <v>59</v>
      </c>
    </row>
    <row r="1080" spans="1:1" x14ac:dyDescent="0.25">
      <c r="A1080" t="s">
        <v>11</v>
      </c>
    </row>
    <row r="1081" spans="1:1" x14ac:dyDescent="0.25">
      <c r="A1081" t="s">
        <v>3</v>
      </c>
    </row>
    <row r="1082" spans="1:1" x14ac:dyDescent="0.25">
      <c r="A1082" t="s">
        <v>3</v>
      </c>
    </row>
    <row r="1083" spans="1:1" x14ac:dyDescent="0.25">
      <c r="A1083" t="s">
        <v>3</v>
      </c>
    </row>
    <row r="1084" spans="1:1" x14ac:dyDescent="0.25">
      <c r="A1084" t="s">
        <v>3</v>
      </c>
    </row>
    <row r="1085" spans="1:1" x14ac:dyDescent="0.25">
      <c r="A1085" t="s">
        <v>10</v>
      </c>
    </row>
    <row r="1086" spans="1:1" x14ac:dyDescent="0.25">
      <c r="A1086" t="s">
        <v>3</v>
      </c>
    </row>
    <row r="1087" spans="1:1" x14ac:dyDescent="0.25">
      <c r="A1087" t="s">
        <v>3</v>
      </c>
    </row>
    <row r="1088" spans="1:1" x14ac:dyDescent="0.25">
      <c r="A1088" t="s">
        <v>3</v>
      </c>
    </row>
    <row r="1089" spans="1:1" x14ac:dyDescent="0.25">
      <c r="A1089" t="s">
        <v>6</v>
      </c>
    </row>
    <row r="1090" spans="1:1" x14ac:dyDescent="0.25">
      <c r="A1090" t="s">
        <v>5</v>
      </c>
    </row>
    <row r="1091" spans="1:1" x14ac:dyDescent="0.25">
      <c r="A1091" t="s">
        <v>5</v>
      </c>
    </row>
    <row r="1092" spans="1:1" x14ac:dyDescent="0.25">
      <c r="A1092" t="s">
        <v>3</v>
      </c>
    </row>
    <row r="1093" spans="1:1" x14ac:dyDescent="0.25">
      <c r="A1093" t="s">
        <v>41</v>
      </c>
    </row>
    <row r="1094" spans="1:1" x14ac:dyDescent="0.25">
      <c r="A1094" t="s">
        <v>3</v>
      </c>
    </row>
    <row r="1095" spans="1:1" x14ac:dyDescent="0.25">
      <c r="A1095" t="s">
        <v>3</v>
      </c>
    </row>
    <row r="1096" spans="1:1" x14ac:dyDescent="0.25">
      <c r="A1096" t="s">
        <v>3</v>
      </c>
    </row>
    <row r="1097" spans="1:1" x14ac:dyDescent="0.25">
      <c r="A1097" t="s">
        <v>10</v>
      </c>
    </row>
    <row r="1098" spans="1:1" x14ac:dyDescent="0.25">
      <c r="A1098" t="s">
        <v>3</v>
      </c>
    </row>
    <row r="1099" spans="1:1" x14ac:dyDescent="0.25">
      <c r="A1099" t="s">
        <v>3</v>
      </c>
    </row>
    <row r="1100" spans="1:1" x14ac:dyDescent="0.25">
      <c r="A1100" t="s">
        <v>4</v>
      </c>
    </row>
    <row r="1101" spans="1:1" x14ac:dyDescent="0.25">
      <c r="A1101" t="s">
        <v>3</v>
      </c>
    </row>
    <row r="1102" spans="1:1" x14ac:dyDescent="0.25">
      <c r="A1102" t="s">
        <v>210</v>
      </c>
    </row>
    <row r="1103" spans="1:1" x14ac:dyDescent="0.25">
      <c r="A1103" t="s">
        <v>202</v>
      </c>
    </row>
    <row r="1104" spans="1:1" x14ac:dyDescent="0.25">
      <c r="A1104" t="s">
        <v>11</v>
      </c>
    </row>
    <row r="1105" spans="1:1" x14ac:dyDescent="0.25">
      <c r="A1105" t="s">
        <v>237</v>
      </c>
    </row>
    <row r="1106" spans="1:1" x14ac:dyDescent="0.25">
      <c r="A1106" t="s">
        <v>3</v>
      </c>
    </row>
    <row r="1107" spans="1:1" x14ac:dyDescent="0.25">
      <c r="A1107" t="s">
        <v>3</v>
      </c>
    </row>
    <row r="1108" spans="1:1" x14ac:dyDescent="0.25">
      <c r="A1108" t="s">
        <v>3</v>
      </c>
    </row>
    <row r="1109" spans="1:1" x14ac:dyDescent="0.25">
      <c r="A1109" t="s">
        <v>5</v>
      </c>
    </row>
    <row r="1110" spans="1:1" x14ac:dyDescent="0.25">
      <c r="A1110" t="s">
        <v>3</v>
      </c>
    </row>
    <row r="1111" spans="1:1" x14ac:dyDescent="0.25">
      <c r="A1111" t="s">
        <v>3</v>
      </c>
    </row>
    <row r="1112" spans="1:1" x14ac:dyDescent="0.25">
      <c r="A1112" t="s">
        <v>63</v>
      </c>
    </row>
    <row r="1113" spans="1:1" x14ac:dyDescent="0.25">
      <c r="A1113" t="s">
        <v>4</v>
      </c>
    </row>
    <row r="1114" spans="1:1" x14ac:dyDescent="0.25">
      <c r="A1114" t="s">
        <v>3</v>
      </c>
    </row>
    <row r="1115" spans="1:1" x14ac:dyDescent="0.25">
      <c r="A1115" t="s">
        <v>5</v>
      </c>
    </row>
    <row r="1116" spans="1:1" x14ac:dyDescent="0.25">
      <c r="A1116" t="s">
        <v>7</v>
      </c>
    </row>
    <row r="1117" spans="1:1" x14ac:dyDescent="0.25">
      <c r="A1117" t="s">
        <v>4</v>
      </c>
    </row>
    <row r="1118" spans="1:1" x14ac:dyDescent="0.25">
      <c r="A1118" t="s">
        <v>63</v>
      </c>
    </row>
    <row r="1119" spans="1:1" x14ac:dyDescent="0.25">
      <c r="A1119" t="s">
        <v>6</v>
      </c>
    </row>
    <row r="1120" spans="1:1" x14ac:dyDescent="0.25">
      <c r="A1120" t="s">
        <v>3</v>
      </c>
    </row>
    <row r="1121" spans="1:1" x14ac:dyDescent="0.25">
      <c r="A1121" t="s">
        <v>8</v>
      </c>
    </row>
    <row r="1122" spans="1:1" x14ac:dyDescent="0.25">
      <c r="A1122" t="s">
        <v>8</v>
      </c>
    </row>
    <row r="1123" spans="1:1" x14ac:dyDescent="0.25">
      <c r="A1123" t="s">
        <v>3</v>
      </c>
    </row>
    <row r="1124" spans="1:1" x14ac:dyDescent="0.25">
      <c r="A1124" t="s">
        <v>3</v>
      </c>
    </row>
    <row r="1125" spans="1:1" x14ac:dyDescent="0.25">
      <c r="A1125" t="s">
        <v>7</v>
      </c>
    </row>
    <row r="1126" spans="1:1" x14ac:dyDescent="0.25">
      <c r="A1126" t="s">
        <v>3</v>
      </c>
    </row>
    <row r="1127" spans="1:1" x14ac:dyDescent="0.25">
      <c r="A1127" t="s">
        <v>4</v>
      </c>
    </row>
    <row r="1128" spans="1:1" x14ac:dyDescent="0.25">
      <c r="A1128" t="s">
        <v>3</v>
      </c>
    </row>
    <row r="1129" spans="1:1" x14ac:dyDescent="0.25">
      <c r="A1129" t="s">
        <v>3</v>
      </c>
    </row>
    <row r="1130" spans="1:1" x14ac:dyDescent="0.25">
      <c r="A1130" t="s">
        <v>4</v>
      </c>
    </row>
    <row r="1131" spans="1:1" x14ac:dyDescent="0.25">
      <c r="A1131" t="s">
        <v>10</v>
      </c>
    </row>
    <row r="1132" spans="1:1" x14ac:dyDescent="0.25">
      <c r="A1132" t="s">
        <v>31</v>
      </c>
    </row>
    <row r="1133" spans="1:1" x14ac:dyDescent="0.25">
      <c r="A1133" t="s">
        <v>3</v>
      </c>
    </row>
    <row r="1134" spans="1:1" x14ac:dyDescent="0.25">
      <c r="A1134" t="s">
        <v>3</v>
      </c>
    </row>
    <row r="1135" spans="1:1" x14ac:dyDescent="0.25">
      <c r="A1135" t="s">
        <v>3</v>
      </c>
    </row>
    <row r="1136" spans="1:1" x14ac:dyDescent="0.25">
      <c r="A1136" t="s">
        <v>3</v>
      </c>
    </row>
    <row r="1137" spans="1:1" x14ac:dyDescent="0.25">
      <c r="A1137" t="s">
        <v>3</v>
      </c>
    </row>
    <row r="1138" spans="1:1" x14ac:dyDescent="0.25">
      <c r="A1138" t="s">
        <v>3</v>
      </c>
    </row>
    <row r="1139" spans="1:1" x14ac:dyDescent="0.25">
      <c r="A1139" t="s">
        <v>3</v>
      </c>
    </row>
    <row r="1140" spans="1:1" x14ac:dyDescent="0.25">
      <c r="A1140" t="s">
        <v>3</v>
      </c>
    </row>
    <row r="1141" spans="1:1" x14ac:dyDescent="0.25">
      <c r="A1141" t="s">
        <v>3</v>
      </c>
    </row>
    <row r="1142" spans="1:1" x14ac:dyDescent="0.25">
      <c r="A1142" t="s">
        <v>3</v>
      </c>
    </row>
    <row r="1143" spans="1:1" x14ac:dyDescent="0.25">
      <c r="A1143" t="s">
        <v>6</v>
      </c>
    </row>
    <row r="1144" spans="1:1" x14ac:dyDescent="0.25">
      <c r="A1144" t="s">
        <v>45</v>
      </c>
    </row>
    <row r="1145" spans="1:1" x14ac:dyDescent="0.25">
      <c r="A1145" t="s">
        <v>3</v>
      </c>
    </row>
    <row r="1146" spans="1:1" x14ac:dyDescent="0.25">
      <c r="A1146" t="s">
        <v>7</v>
      </c>
    </row>
    <row r="1147" spans="1:1" x14ac:dyDescent="0.25">
      <c r="A1147" t="s">
        <v>77</v>
      </c>
    </row>
    <row r="1148" spans="1:1" x14ac:dyDescent="0.25">
      <c r="A1148" t="s">
        <v>6</v>
      </c>
    </row>
    <row r="1149" spans="1:1" x14ac:dyDescent="0.25">
      <c r="A1149" t="s">
        <v>3</v>
      </c>
    </row>
    <row r="1150" spans="1:1" x14ac:dyDescent="0.25">
      <c r="A1150" t="s">
        <v>6</v>
      </c>
    </row>
    <row r="1151" spans="1:1" x14ac:dyDescent="0.25">
      <c r="A1151" t="s">
        <v>3</v>
      </c>
    </row>
    <row r="1152" spans="1:1" x14ac:dyDescent="0.25">
      <c r="A1152" t="s">
        <v>3</v>
      </c>
    </row>
    <row r="1153" spans="1:1" x14ac:dyDescent="0.25">
      <c r="A1153" t="s">
        <v>7</v>
      </c>
    </row>
    <row r="1154" spans="1:1" x14ac:dyDescent="0.25">
      <c r="A1154" t="s">
        <v>6</v>
      </c>
    </row>
    <row r="1155" spans="1:1" x14ac:dyDescent="0.25">
      <c r="A1155" t="s">
        <v>3</v>
      </c>
    </row>
    <row r="1156" spans="1:1" x14ac:dyDescent="0.25">
      <c r="A1156" t="s">
        <v>3</v>
      </c>
    </row>
    <row r="1157" spans="1:1" x14ac:dyDescent="0.25">
      <c r="A1157" t="s">
        <v>3</v>
      </c>
    </row>
    <row r="1158" spans="1:1" x14ac:dyDescent="0.25">
      <c r="A1158" t="s">
        <v>3</v>
      </c>
    </row>
    <row r="1159" spans="1:1" x14ac:dyDescent="0.25">
      <c r="A1159" t="s">
        <v>3</v>
      </c>
    </row>
    <row r="1160" spans="1:1" x14ac:dyDescent="0.25">
      <c r="A1160" t="s">
        <v>3</v>
      </c>
    </row>
    <row r="1161" spans="1:1" x14ac:dyDescent="0.25">
      <c r="A1161" t="s">
        <v>3</v>
      </c>
    </row>
    <row r="1162" spans="1:1" x14ac:dyDescent="0.25">
      <c r="A1162" t="s">
        <v>3</v>
      </c>
    </row>
    <row r="1163" spans="1:1" x14ac:dyDescent="0.25">
      <c r="A1163" t="s">
        <v>3</v>
      </c>
    </row>
    <row r="1164" spans="1:1" x14ac:dyDescent="0.25">
      <c r="A1164" t="s">
        <v>3</v>
      </c>
    </row>
    <row r="1165" spans="1:1" x14ac:dyDescent="0.25">
      <c r="A1165" t="s">
        <v>8</v>
      </c>
    </row>
    <row r="1166" spans="1:1" x14ac:dyDescent="0.25">
      <c r="A1166" t="s">
        <v>3</v>
      </c>
    </row>
    <row r="1167" spans="1:1" x14ac:dyDescent="0.25">
      <c r="A1167" t="s">
        <v>3</v>
      </c>
    </row>
    <row r="1168" spans="1:1" x14ac:dyDescent="0.25">
      <c r="A1168" t="s">
        <v>4</v>
      </c>
    </row>
    <row r="1169" spans="1:1" x14ac:dyDescent="0.25">
      <c r="A1169" t="s">
        <v>4</v>
      </c>
    </row>
    <row r="1170" spans="1:1" x14ac:dyDescent="0.25">
      <c r="A1170" t="s">
        <v>4</v>
      </c>
    </row>
    <row r="1171" spans="1:1" x14ac:dyDescent="0.25">
      <c r="A1171" t="s">
        <v>3</v>
      </c>
    </row>
    <row r="1172" spans="1:1" x14ac:dyDescent="0.25">
      <c r="A1172" t="s">
        <v>4</v>
      </c>
    </row>
    <row r="1173" spans="1:1" x14ac:dyDescent="0.25">
      <c r="A1173" t="s">
        <v>3</v>
      </c>
    </row>
    <row r="1174" spans="1:1" x14ac:dyDescent="0.25">
      <c r="A1174" t="s">
        <v>4</v>
      </c>
    </row>
    <row r="1175" spans="1:1" x14ac:dyDescent="0.25">
      <c r="A1175" t="s">
        <v>3</v>
      </c>
    </row>
    <row r="1176" spans="1:1" x14ac:dyDescent="0.25">
      <c r="A1176" t="s">
        <v>3</v>
      </c>
    </row>
    <row r="1177" spans="1:1" x14ac:dyDescent="0.25">
      <c r="A1177" t="s">
        <v>4</v>
      </c>
    </row>
    <row r="1178" spans="1:1" x14ac:dyDescent="0.25">
      <c r="A1178" t="s">
        <v>3</v>
      </c>
    </row>
    <row r="1179" spans="1:1" x14ac:dyDescent="0.25">
      <c r="A1179" t="s">
        <v>4</v>
      </c>
    </row>
    <row r="1180" spans="1:1" x14ac:dyDescent="0.25">
      <c r="A1180" t="s">
        <v>3</v>
      </c>
    </row>
    <row r="1181" spans="1:1" x14ac:dyDescent="0.25">
      <c r="A1181" t="s">
        <v>3</v>
      </c>
    </row>
    <row r="1182" spans="1:1" x14ac:dyDescent="0.25">
      <c r="A1182" t="s">
        <v>3</v>
      </c>
    </row>
    <row r="1183" spans="1:1" x14ac:dyDescent="0.25">
      <c r="A1183" t="s">
        <v>3</v>
      </c>
    </row>
    <row r="1184" spans="1:1" x14ac:dyDescent="0.25">
      <c r="A1184" t="s">
        <v>3</v>
      </c>
    </row>
    <row r="1185" spans="1:1" x14ac:dyDescent="0.25">
      <c r="A1185" t="s">
        <v>3</v>
      </c>
    </row>
    <row r="1186" spans="1:1" x14ac:dyDescent="0.25">
      <c r="A1186" t="s">
        <v>3</v>
      </c>
    </row>
    <row r="1187" spans="1:1" x14ac:dyDescent="0.25">
      <c r="A1187" t="s">
        <v>3</v>
      </c>
    </row>
    <row r="1188" spans="1:1" x14ac:dyDescent="0.25">
      <c r="A1188" t="s">
        <v>55</v>
      </c>
    </row>
    <row r="1189" spans="1:1" x14ac:dyDescent="0.25">
      <c r="A1189" t="s">
        <v>3</v>
      </c>
    </row>
    <row r="1190" spans="1:1" x14ac:dyDescent="0.25">
      <c r="A1190" t="s">
        <v>3</v>
      </c>
    </row>
    <row r="1191" spans="1:1" x14ac:dyDescent="0.25">
      <c r="A1191" t="s">
        <v>3</v>
      </c>
    </row>
    <row r="1192" spans="1:1" x14ac:dyDescent="0.25">
      <c r="A1192" t="s">
        <v>3</v>
      </c>
    </row>
    <row r="1193" spans="1:1" x14ac:dyDescent="0.25">
      <c r="A1193" t="s">
        <v>31</v>
      </c>
    </row>
    <row r="1194" spans="1:1" x14ac:dyDescent="0.25">
      <c r="A1194" t="s">
        <v>3</v>
      </c>
    </row>
    <row r="1195" spans="1:1" x14ac:dyDescent="0.25">
      <c r="A1195" t="s">
        <v>4</v>
      </c>
    </row>
    <row r="1196" spans="1:1" x14ac:dyDescent="0.25">
      <c r="A1196" t="s">
        <v>3</v>
      </c>
    </row>
    <row r="1197" spans="1:1" x14ac:dyDescent="0.25">
      <c r="A1197" t="s">
        <v>3</v>
      </c>
    </row>
    <row r="1198" spans="1:1" x14ac:dyDescent="0.25">
      <c r="A1198" t="s">
        <v>6</v>
      </c>
    </row>
    <row r="1199" spans="1:1" x14ac:dyDescent="0.25">
      <c r="A1199" t="s">
        <v>3</v>
      </c>
    </row>
    <row r="1200" spans="1:1" x14ac:dyDescent="0.25">
      <c r="A1200" t="s">
        <v>3</v>
      </c>
    </row>
    <row r="1201" spans="1:1" x14ac:dyDescent="0.25">
      <c r="A1201" t="s">
        <v>7</v>
      </c>
    </row>
    <row r="1202" spans="1:1" x14ac:dyDescent="0.25">
      <c r="A1202" t="s">
        <v>6</v>
      </c>
    </row>
    <row r="1203" spans="1:1" x14ac:dyDescent="0.25">
      <c r="A1203" t="s">
        <v>3</v>
      </c>
    </row>
    <row r="1204" spans="1:1" x14ac:dyDescent="0.25">
      <c r="A1204" t="s">
        <v>3</v>
      </c>
    </row>
    <row r="1205" spans="1:1" x14ac:dyDescent="0.25">
      <c r="A1205" t="s">
        <v>3</v>
      </c>
    </row>
    <row r="1206" spans="1:1" x14ac:dyDescent="0.25">
      <c r="A1206" t="s">
        <v>3</v>
      </c>
    </row>
    <row r="1207" spans="1:1" x14ac:dyDescent="0.25">
      <c r="A1207" t="s">
        <v>5</v>
      </c>
    </row>
    <row r="1208" spans="1:1" x14ac:dyDescent="0.25">
      <c r="A1208" t="s">
        <v>3</v>
      </c>
    </row>
    <row r="1209" spans="1:1" x14ac:dyDescent="0.25">
      <c r="A1209" t="s">
        <v>3</v>
      </c>
    </row>
    <row r="1210" spans="1:1" x14ac:dyDescent="0.25">
      <c r="A1210" t="s">
        <v>6</v>
      </c>
    </row>
    <row r="1211" spans="1:1" x14ac:dyDescent="0.25">
      <c r="A1211" t="s">
        <v>7</v>
      </c>
    </row>
    <row r="1212" spans="1:1" x14ac:dyDescent="0.25">
      <c r="A1212" t="s">
        <v>3</v>
      </c>
    </row>
    <row r="1213" spans="1:1" x14ac:dyDescent="0.25">
      <c r="A1213" t="s">
        <v>3</v>
      </c>
    </row>
    <row r="1214" spans="1:1" x14ac:dyDescent="0.25">
      <c r="A1214" t="s">
        <v>6</v>
      </c>
    </row>
    <row r="1215" spans="1:1" x14ac:dyDescent="0.25">
      <c r="A1215" t="s">
        <v>6</v>
      </c>
    </row>
    <row r="1216" spans="1:1" x14ac:dyDescent="0.25">
      <c r="A1216" t="s">
        <v>3</v>
      </c>
    </row>
    <row r="1217" spans="1:1" x14ac:dyDescent="0.25">
      <c r="A1217" t="s">
        <v>3</v>
      </c>
    </row>
    <row r="1218" spans="1:1" x14ac:dyDescent="0.25">
      <c r="A1218" t="s">
        <v>4</v>
      </c>
    </row>
    <row r="1219" spans="1:1" x14ac:dyDescent="0.25">
      <c r="A1219" t="s">
        <v>3</v>
      </c>
    </row>
    <row r="1220" spans="1:1" x14ac:dyDescent="0.25">
      <c r="A1220" t="s">
        <v>3</v>
      </c>
    </row>
    <row r="1221" spans="1:1" x14ac:dyDescent="0.25">
      <c r="A1221" t="s">
        <v>3</v>
      </c>
    </row>
    <row r="1222" spans="1:1" x14ac:dyDescent="0.25">
      <c r="A1222" t="s">
        <v>3</v>
      </c>
    </row>
    <row r="1223" spans="1:1" x14ac:dyDescent="0.25">
      <c r="A1223" t="s">
        <v>3</v>
      </c>
    </row>
    <row r="1224" spans="1:1" x14ac:dyDescent="0.25">
      <c r="A1224" t="s">
        <v>6</v>
      </c>
    </row>
    <row r="1225" spans="1:1" x14ac:dyDescent="0.25">
      <c r="A1225" t="s">
        <v>3</v>
      </c>
    </row>
    <row r="1226" spans="1:1" x14ac:dyDescent="0.25">
      <c r="A1226" t="s">
        <v>3</v>
      </c>
    </row>
    <row r="1227" spans="1:1" x14ac:dyDescent="0.25">
      <c r="A1227" t="s">
        <v>3</v>
      </c>
    </row>
    <row r="1228" spans="1:1" x14ac:dyDescent="0.25">
      <c r="A1228" t="s">
        <v>5</v>
      </c>
    </row>
    <row r="1229" spans="1:1" x14ac:dyDescent="0.25">
      <c r="A1229" t="s">
        <v>3</v>
      </c>
    </row>
    <row r="1230" spans="1:1" x14ac:dyDescent="0.25">
      <c r="A1230" t="s">
        <v>5</v>
      </c>
    </row>
    <row r="1231" spans="1:1" x14ac:dyDescent="0.25">
      <c r="A1231" t="s">
        <v>3</v>
      </c>
    </row>
    <row r="1232" spans="1:1" x14ac:dyDescent="0.25">
      <c r="A1232" t="s">
        <v>3</v>
      </c>
    </row>
    <row r="1233" spans="1:1" x14ac:dyDescent="0.25">
      <c r="A1233" t="s">
        <v>41</v>
      </c>
    </row>
    <row r="1234" spans="1:1" x14ac:dyDescent="0.25">
      <c r="A1234" t="s">
        <v>3</v>
      </c>
    </row>
    <row r="1235" spans="1:1" x14ac:dyDescent="0.25">
      <c r="A1235" t="s">
        <v>4</v>
      </c>
    </row>
    <row r="1236" spans="1:1" x14ac:dyDescent="0.25">
      <c r="A1236" t="s">
        <v>10</v>
      </c>
    </row>
    <row r="1237" spans="1:1" x14ac:dyDescent="0.25">
      <c r="A1237" t="s">
        <v>3</v>
      </c>
    </row>
    <row r="1238" spans="1:1" x14ac:dyDescent="0.25">
      <c r="A1238" t="s">
        <v>3</v>
      </c>
    </row>
    <row r="1239" spans="1:1" x14ac:dyDescent="0.25">
      <c r="A1239" t="s">
        <v>3</v>
      </c>
    </row>
    <row r="1240" spans="1:1" x14ac:dyDescent="0.25">
      <c r="A1240" t="s">
        <v>3</v>
      </c>
    </row>
    <row r="1241" spans="1:1" x14ac:dyDescent="0.25">
      <c r="A1241" t="s">
        <v>3</v>
      </c>
    </row>
    <row r="1242" spans="1:1" x14ac:dyDescent="0.25">
      <c r="A1242" t="s">
        <v>4</v>
      </c>
    </row>
    <row r="1243" spans="1:1" x14ac:dyDescent="0.25">
      <c r="A1243" t="s">
        <v>3</v>
      </c>
    </row>
    <row r="1244" spans="1:1" x14ac:dyDescent="0.25">
      <c r="A1244" t="s">
        <v>7</v>
      </c>
    </row>
    <row r="1245" spans="1:1" x14ac:dyDescent="0.25">
      <c r="A1245" t="s">
        <v>4</v>
      </c>
    </row>
    <row r="1246" spans="1:1" x14ac:dyDescent="0.25">
      <c r="A1246" t="s">
        <v>5</v>
      </c>
    </row>
    <row r="1247" spans="1:1" x14ac:dyDescent="0.25">
      <c r="A1247" t="s">
        <v>3</v>
      </c>
    </row>
    <row r="1248" spans="1:1" x14ac:dyDescent="0.25">
      <c r="A1248" t="s">
        <v>3</v>
      </c>
    </row>
    <row r="1249" spans="1:1" x14ac:dyDescent="0.25">
      <c r="A1249" t="s">
        <v>3</v>
      </c>
    </row>
    <row r="1250" spans="1:1" x14ac:dyDescent="0.25">
      <c r="A1250" t="s">
        <v>3</v>
      </c>
    </row>
    <row r="1251" spans="1:1" x14ac:dyDescent="0.25">
      <c r="A1251" t="s">
        <v>3</v>
      </c>
    </row>
    <row r="1252" spans="1:1" x14ac:dyDescent="0.25">
      <c r="A1252" t="s">
        <v>3</v>
      </c>
    </row>
    <row r="1253" spans="1:1" x14ac:dyDescent="0.25">
      <c r="A1253" t="s">
        <v>31</v>
      </c>
    </row>
    <row r="1254" spans="1:1" x14ac:dyDescent="0.25">
      <c r="A1254" t="s">
        <v>3</v>
      </c>
    </row>
    <row r="1255" spans="1:1" x14ac:dyDescent="0.25">
      <c r="A1255" t="s">
        <v>4</v>
      </c>
    </row>
    <row r="1256" spans="1:1" x14ac:dyDescent="0.25">
      <c r="A1256" t="s">
        <v>3</v>
      </c>
    </row>
    <row r="1257" spans="1:1" x14ac:dyDescent="0.25">
      <c r="A1257" t="s">
        <v>10</v>
      </c>
    </row>
    <row r="1258" spans="1:1" x14ac:dyDescent="0.25">
      <c r="A1258" t="s">
        <v>11</v>
      </c>
    </row>
    <row r="1259" spans="1:1" x14ac:dyDescent="0.25">
      <c r="A1259" t="s">
        <v>27</v>
      </c>
    </row>
    <row r="1260" spans="1:1" x14ac:dyDescent="0.25">
      <c r="A1260" t="s">
        <v>3</v>
      </c>
    </row>
    <row r="1261" spans="1:1" x14ac:dyDescent="0.25">
      <c r="A1261" t="s">
        <v>3</v>
      </c>
    </row>
    <row r="1262" spans="1:1" x14ac:dyDescent="0.25">
      <c r="A1262" t="s">
        <v>3</v>
      </c>
    </row>
    <row r="1263" spans="1:1" x14ac:dyDescent="0.25">
      <c r="A1263" t="s">
        <v>3</v>
      </c>
    </row>
    <row r="1264" spans="1:1" x14ac:dyDescent="0.25">
      <c r="A1264" t="s">
        <v>3</v>
      </c>
    </row>
    <row r="1265" spans="1:1" x14ac:dyDescent="0.25">
      <c r="A1265" t="s">
        <v>6</v>
      </c>
    </row>
    <row r="1266" spans="1:1" x14ac:dyDescent="0.25">
      <c r="A1266" t="s">
        <v>3</v>
      </c>
    </row>
    <row r="1267" spans="1:1" x14ac:dyDescent="0.25">
      <c r="A1267" t="s">
        <v>43</v>
      </c>
    </row>
    <row r="1268" spans="1:1" x14ac:dyDescent="0.25">
      <c r="A1268" t="s">
        <v>3</v>
      </c>
    </row>
    <row r="1269" spans="1:1" x14ac:dyDescent="0.25">
      <c r="A1269" t="s">
        <v>27</v>
      </c>
    </row>
    <row r="1270" spans="1:1" x14ac:dyDescent="0.25">
      <c r="A1270" t="s">
        <v>6</v>
      </c>
    </row>
    <row r="1271" spans="1:1" x14ac:dyDescent="0.25">
      <c r="A1271" t="s">
        <v>3</v>
      </c>
    </row>
    <row r="1272" spans="1:1" x14ac:dyDescent="0.25">
      <c r="A1272" t="s">
        <v>5</v>
      </c>
    </row>
    <row r="1273" spans="1:1" x14ac:dyDescent="0.25">
      <c r="A1273" t="s">
        <v>5</v>
      </c>
    </row>
    <row r="1274" spans="1:1" x14ac:dyDescent="0.25">
      <c r="A1274" t="s">
        <v>55</v>
      </c>
    </row>
    <row r="1275" spans="1:1" x14ac:dyDescent="0.25">
      <c r="A1275" t="s">
        <v>3</v>
      </c>
    </row>
    <row r="1276" spans="1:1" x14ac:dyDescent="0.25">
      <c r="A1276" t="s">
        <v>3</v>
      </c>
    </row>
    <row r="1277" spans="1:1" x14ac:dyDescent="0.25">
      <c r="A1277" t="s">
        <v>3</v>
      </c>
    </row>
    <row r="1278" spans="1:1" x14ac:dyDescent="0.25">
      <c r="A1278" t="s">
        <v>3</v>
      </c>
    </row>
    <row r="1279" spans="1:1" x14ac:dyDescent="0.25">
      <c r="A1279" t="s">
        <v>3</v>
      </c>
    </row>
    <row r="1280" spans="1:1" x14ac:dyDescent="0.25">
      <c r="A1280" t="s">
        <v>11</v>
      </c>
    </row>
    <row r="1281" spans="1:1" x14ac:dyDescent="0.25">
      <c r="A1281" t="s">
        <v>11</v>
      </c>
    </row>
    <row r="1282" spans="1:1" x14ac:dyDescent="0.25">
      <c r="A1282" t="s">
        <v>9</v>
      </c>
    </row>
    <row r="1283" spans="1:1" x14ac:dyDescent="0.25">
      <c r="A1283" t="s">
        <v>3</v>
      </c>
    </row>
    <row r="1284" spans="1:1" x14ac:dyDescent="0.25">
      <c r="A1284" t="s">
        <v>4</v>
      </c>
    </row>
    <row r="1285" spans="1:1" x14ac:dyDescent="0.25">
      <c r="A1285" t="s">
        <v>3</v>
      </c>
    </row>
    <row r="1286" spans="1:1" x14ac:dyDescent="0.25">
      <c r="A1286" t="s">
        <v>3</v>
      </c>
    </row>
    <row r="1287" spans="1:1" x14ac:dyDescent="0.25">
      <c r="A1287" t="s">
        <v>3</v>
      </c>
    </row>
    <row r="1288" spans="1:1" x14ac:dyDescent="0.25">
      <c r="A1288" t="s">
        <v>4</v>
      </c>
    </row>
    <row r="1289" spans="1:1" x14ac:dyDescent="0.25">
      <c r="A1289" t="s">
        <v>5</v>
      </c>
    </row>
    <row r="1290" spans="1:1" x14ac:dyDescent="0.25">
      <c r="A1290" t="s">
        <v>3</v>
      </c>
    </row>
    <row r="1291" spans="1:1" x14ac:dyDescent="0.25">
      <c r="A1291" t="s">
        <v>33</v>
      </c>
    </row>
    <row r="1292" spans="1:1" x14ac:dyDescent="0.25">
      <c r="A1292" t="s">
        <v>8</v>
      </c>
    </row>
    <row r="1293" spans="1:1" x14ac:dyDescent="0.25">
      <c r="A1293" t="s">
        <v>5</v>
      </c>
    </row>
    <row r="1294" spans="1:1" x14ac:dyDescent="0.25">
      <c r="A1294" t="s">
        <v>3</v>
      </c>
    </row>
    <row r="1295" spans="1:1" x14ac:dyDescent="0.25">
      <c r="A1295" t="s">
        <v>3</v>
      </c>
    </row>
    <row r="1296" spans="1:1" x14ac:dyDescent="0.25">
      <c r="A1296" t="s">
        <v>45</v>
      </c>
    </row>
    <row r="1297" spans="1:1" x14ac:dyDescent="0.25">
      <c r="A1297" t="s">
        <v>6</v>
      </c>
    </row>
    <row r="1298" spans="1:1" x14ac:dyDescent="0.25">
      <c r="A1298" t="s">
        <v>3</v>
      </c>
    </row>
    <row r="1299" spans="1:1" x14ac:dyDescent="0.25">
      <c r="A1299" t="s">
        <v>3</v>
      </c>
    </row>
    <row r="1300" spans="1:1" x14ac:dyDescent="0.25">
      <c r="A1300" t="s">
        <v>10</v>
      </c>
    </row>
    <row r="1301" spans="1:1" x14ac:dyDescent="0.25">
      <c r="A1301" t="s">
        <v>10</v>
      </c>
    </row>
    <row r="1302" spans="1:1" x14ac:dyDescent="0.25">
      <c r="A1302" t="s">
        <v>6</v>
      </c>
    </row>
    <row r="1303" spans="1:1" x14ac:dyDescent="0.25">
      <c r="A1303" t="s">
        <v>3</v>
      </c>
    </row>
    <row r="1304" spans="1:1" x14ac:dyDescent="0.25">
      <c r="A1304" t="s">
        <v>7</v>
      </c>
    </row>
    <row r="1305" spans="1:1" x14ac:dyDescent="0.25">
      <c r="A1305" t="s">
        <v>3</v>
      </c>
    </row>
    <row r="1306" spans="1:1" x14ac:dyDescent="0.25">
      <c r="A1306" t="s">
        <v>3</v>
      </c>
    </row>
    <row r="1307" spans="1:1" x14ac:dyDescent="0.25">
      <c r="A1307" t="s">
        <v>3</v>
      </c>
    </row>
    <row r="1308" spans="1:1" x14ac:dyDescent="0.25">
      <c r="A1308" t="s">
        <v>3</v>
      </c>
    </row>
    <row r="1309" spans="1:1" x14ac:dyDescent="0.25">
      <c r="A1309" t="s">
        <v>253</v>
      </c>
    </row>
    <row r="1310" spans="1:1" x14ac:dyDescent="0.25">
      <c r="A1310" t="s">
        <v>4</v>
      </c>
    </row>
    <row r="1311" spans="1:1" x14ac:dyDescent="0.25">
      <c r="A1311" t="s">
        <v>9</v>
      </c>
    </row>
    <row r="1312" spans="1:1" x14ac:dyDescent="0.25">
      <c r="A1312" t="s">
        <v>4</v>
      </c>
    </row>
    <row r="1313" spans="1:1" x14ac:dyDescent="0.25">
      <c r="A1313" t="s">
        <v>59</v>
      </c>
    </row>
    <row r="1314" spans="1:1" x14ac:dyDescent="0.25">
      <c r="A1314" t="s">
        <v>3</v>
      </c>
    </row>
    <row r="1315" spans="1:1" x14ac:dyDescent="0.25">
      <c r="A1315" t="s">
        <v>6</v>
      </c>
    </row>
    <row r="1316" spans="1:1" x14ac:dyDescent="0.25">
      <c r="A1316" t="s">
        <v>3</v>
      </c>
    </row>
    <row r="1317" spans="1:1" x14ac:dyDescent="0.25">
      <c r="A1317" t="s">
        <v>3</v>
      </c>
    </row>
    <row r="1318" spans="1:1" x14ac:dyDescent="0.25">
      <c r="A1318" t="s">
        <v>3</v>
      </c>
    </row>
    <row r="1319" spans="1:1" x14ac:dyDescent="0.25">
      <c r="A1319" t="s">
        <v>3</v>
      </c>
    </row>
    <row r="1320" spans="1:1" x14ac:dyDescent="0.25">
      <c r="A1320" t="s">
        <v>9</v>
      </c>
    </row>
    <row r="1321" spans="1:1" x14ac:dyDescent="0.25">
      <c r="A1321" t="s">
        <v>3</v>
      </c>
    </row>
    <row r="1322" spans="1:1" x14ac:dyDescent="0.25">
      <c r="A1322" t="s">
        <v>5</v>
      </c>
    </row>
    <row r="1323" spans="1:1" x14ac:dyDescent="0.25">
      <c r="A1323" t="s">
        <v>3</v>
      </c>
    </row>
    <row r="1324" spans="1:1" x14ac:dyDescent="0.25">
      <c r="A1324" t="s">
        <v>3</v>
      </c>
    </row>
    <row r="1325" spans="1:1" x14ac:dyDescent="0.25">
      <c r="A1325" t="s">
        <v>3</v>
      </c>
    </row>
    <row r="1326" spans="1:1" x14ac:dyDescent="0.25">
      <c r="A1326" t="s">
        <v>10</v>
      </c>
    </row>
    <row r="1327" spans="1:1" x14ac:dyDescent="0.25">
      <c r="A1327" t="s">
        <v>3</v>
      </c>
    </row>
    <row r="1328" spans="1:1" x14ac:dyDescent="0.25">
      <c r="A1328" t="s">
        <v>3</v>
      </c>
    </row>
    <row r="1329" spans="1:1" x14ac:dyDescent="0.25">
      <c r="A1329" t="s">
        <v>10</v>
      </c>
    </row>
    <row r="1330" spans="1:1" x14ac:dyDescent="0.25">
      <c r="A1330" t="s">
        <v>4</v>
      </c>
    </row>
    <row r="1331" spans="1:1" x14ac:dyDescent="0.25">
      <c r="A1331" t="s">
        <v>9</v>
      </c>
    </row>
    <row r="1332" spans="1:1" x14ac:dyDescent="0.25">
      <c r="A1332" t="s">
        <v>3</v>
      </c>
    </row>
    <row r="1333" spans="1:1" x14ac:dyDescent="0.25">
      <c r="A1333" t="s">
        <v>6</v>
      </c>
    </row>
    <row r="1334" spans="1:1" x14ac:dyDescent="0.25">
      <c r="A1334" t="s">
        <v>3</v>
      </c>
    </row>
    <row r="1335" spans="1:1" x14ac:dyDescent="0.25">
      <c r="A1335" t="s">
        <v>3</v>
      </c>
    </row>
    <row r="1336" spans="1:1" x14ac:dyDescent="0.25">
      <c r="A1336" t="s">
        <v>3</v>
      </c>
    </row>
    <row r="1337" spans="1:1" x14ac:dyDescent="0.25">
      <c r="A1337" t="s">
        <v>3</v>
      </c>
    </row>
    <row r="1338" spans="1:1" x14ac:dyDescent="0.25">
      <c r="A1338" t="s">
        <v>3</v>
      </c>
    </row>
    <row r="1339" spans="1:1" x14ac:dyDescent="0.25">
      <c r="A1339" t="s">
        <v>65</v>
      </c>
    </row>
    <row r="1340" spans="1:1" x14ac:dyDescent="0.25">
      <c r="A1340" t="s">
        <v>3</v>
      </c>
    </row>
    <row r="1341" spans="1:1" x14ac:dyDescent="0.25">
      <c r="A1341" t="s">
        <v>3</v>
      </c>
    </row>
    <row r="1342" spans="1:1" x14ac:dyDescent="0.25">
      <c r="A1342" t="s">
        <v>5</v>
      </c>
    </row>
    <row r="1343" spans="1:1" x14ac:dyDescent="0.25">
      <c r="A1343" t="s">
        <v>6</v>
      </c>
    </row>
    <row r="1344" spans="1:1" x14ac:dyDescent="0.25">
      <c r="A1344" t="s">
        <v>3</v>
      </c>
    </row>
    <row r="1345" spans="1:1" x14ac:dyDescent="0.25">
      <c r="A1345" t="s">
        <v>3</v>
      </c>
    </row>
    <row r="1346" spans="1:1" x14ac:dyDescent="0.25">
      <c r="A1346" t="s">
        <v>4</v>
      </c>
    </row>
    <row r="1347" spans="1:1" x14ac:dyDescent="0.25">
      <c r="A1347" t="s">
        <v>3</v>
      </c>
    </row>
    <row r="1348" spans="1:1" x14ac:dyDescent="0.25">
      <c r="A1348" t="s">
        <v>3</v>
      </c>
    </row>
    <row r="1349" spans="1:1" x14ac:dyDescent="0.25">
      <c r="A1349" t="s">
        <v>3</v>
      </c>
    </row>
    <row r="1350" spans="1:1" x14ac:dyDescent="0.25">
      <c r="A1350" t="s">
        <v>3</v>
      </c>
    </row>
    <row r="1351" spans="1:1" x14ac:dyDescent="0.25">
      <c r="A1351" t="s">
        <v>59</v>
      </c>
    </row>
    <row r="1352" spans="1:1" x14ac:dyDescent="0.25">
      <c r="A1352" t="s">
        <v>3</v>
      </c>
    </row>
    <row r="1353" spans="1:1" x14ac:dyDescent="0.25">
      <c r="A1353" t="s">
        <v>3</v>
      </c>
    </row>
    <row r="1354" spans="1:1" x14ac:dyDescent="0.25">
      <c r="A1354" t="s">
        <v>3</v>
      </c>
    </row>
    <row r="1355" spans="1:1" x14ac:dyDescent="0.25">
      <c r="A1355" t="s">
        <v>3</v>
      </c>
    </row>
    <row r="1356" spans="1:1" x14ac:dyDescent="0.25">
      <c r="A1356" t="s">
        <v>3</v>
      </c>
    </row>
    <row r="1357" spans="1:1" x14ac:dyDescent="0.25">
      <c r="A1357" t="s">
        <v>3</v>
      </c>
    </row>
    <row r="1358" spans="1:1" x14ac:dyDescent="0.25">
      <c r="A1358" t="s">
        <v>3</v>
      </c>
    </row>
    <row r="1359" spans="1:1" x14ac:dyDescent="0.25">
      <c r="A1359" t="s">
        <v>3</v>
      </c>
    </row>
    <row r="1360" spans="1:1" x14ac:dyDescent="0.25">
      <c r="A1360" t="s">
        <v>3</v>
      </c>
    </row>
    <row r="1361" spans="1:1" x14ac:dyDescent="0.25">
      <c r="A1361" t="s">
        <v>31</v>
      </c>
    </row>
    <row r="1362" spans="1:1" x14ac:dyDescent="0.25">
      <c r="A1362" t="s">
        <v>3</v>
      </c>
    </row>
    <row r="1363" spans="1:1" x14ac:dyDescent="0.25">
      <c r="A1363" t="s">
        <v>35</v>
      </c>
    </row>
    <row r="1364" spans="1:1" x14ac:dyDescent="0.25">
      <c r="A1364" t="s">
        <v>4</v>
      </c>
    </row>
    <row r="1365" spans="1:1" x14ac:dyDescent="0.25">
      <c r="A1365" t="s">
        <v>3</v>
      </c>
    </row>
    <row r="1366" spans="1:1" x14ac:dyDescent="0.25">
      <c r="A1366" t="s">
        <v>33</v>
      </c>
    </row>
    <row r="1367" spans="1:1" x14ac:dyDescent="0.25">
      <c r="A1367" t="s">
        <v>79</v>
      </c>
    </row>
    <row r="1368" spans="1:1" x14ac:dyDescent="0.25">
      <c r="A1368" t="s">
        <v>3</v>
      </c>
    </row>
    <row r="1369" spans="1:1" x14ac:dyDescent="0.25">
      <c r="A1369" t="s">
        <v>3</v>
      </c>
    </row>
    <row r="1370" spans="1:1" x14ac:dyDescent="0.25">
      <c r="A1370" t="s">
        <v>3</v>
      </c>
    </row>
    <row r="1371" spans="1:1" x14ac:dyDescent="0.25">
      <c r="A1371" t="s">
        <v>3</v>
      </c>
    </row>
    <row r="1372" spans="1:1" x14ac:dyDescent="0.25">
      <c r="A1372" t="s">
        <v>3</v>
      </c>
    </row>
    <row r="1373" spans="1:1" x14ac:dyDescent="0.25">
      <c r="A1373" t="s">
        <v>3</v>
      </c>
    </row>
    <row r="1374" spans="1:1" x14ac:dyDescent="0.25">
      <c r="A1374" t="s">
        <v>41</v>
      </c>
    </row>
    <row r="1375" spans="1:1" x14ac:dyDescent="0.25">
      <c r="A1375" t="s">
        <v>6</v>
      </c>
    </row>
    <row r="1376" spans="1:1" x14ac:dyDescent="0.25">
      <c r="A1376" t="s">
        <v>4</v>
      </c>
    </row>
    <row r="1377" spans="1:1" x14ac:dyDescent="0.25">
      <c r="A1377" t="s">
        <v>31</v>
      </c>
    </row>
    <row r="1378" spans="1:1" x14ac:dyDescent="0.25">
      <c r="A1378" t="s">
        <v>3</v>
      </c>
    </row>
    <row r="1379" spans="1:1" x14ac:dyDescent="0.25">
      <c r="A1379" t="s">
        <v>3</v>
      </c>
    </row>
    <row r="1380" spans="1:1" x14ac:dyDescent="0.25">
      <c r="A1380" t="s">
        <v>6</v>
      </c>
    </row>
    <row r="1381" spans="1:1" x14ac:dyDescent="0.25">
      <c r="A1381" t="s">
        <v>10</v>
      </c>
    </row>
    <row r="1382" spans="1:1" x14ac:dyDescent="0.25">
      <c r="A1382" t="s">
        <v>10</v>
      </c>
    </row>
    <row r="1383" spans="1:1" x14ac:dyDescent="0.25">
      <c r="A1383" t="s">
        <v>3</v>
      </c>
    </row>
    <row r="1384" spans="1:1" x14ac:dyDescent="0.25">
      <c r="A1384" t="s">
        <v>10</v>
      </c>
    </row>
    <row r="1385" spans="1:1" x14ac:dyDescent="0.25">
      <c r="A1385" t="s">
        <v>3</v>
      </c>
    </row>
    <row r="1386" spans="1:1" x14ac:dyDescent="0.25">
      <c r="A1386" t="s">
        <v>3</v>
      </c>
    </row>
    <row r="1387" spans="1:1" x14ac:dyDescent="0.25">
      <c r="A1387" t="s">
        <v>3</v>
      </c>
    </row>
    <row r="1388" spans="1:1" x14ac:dyDescent="0.25">
      <c r="A1388" t="s">
        <v>3</v>
      </c>
    </row>
    <row r="1389" spans="1:1" x14ac:dyDescent="0.25">
      <c r="A1389" t="s">
        <v>11</v>
      </c>
    </row>
    <row r="1390" spans="1:1" x14ac:dyDescent="0.25">
      <c r="A1390" t="s">
        <v>3</v>
      </c>
    </row>
    <row r="1391" spans="1:1" x14ac:dyDescent="0.25">
      <c r="A1391" t="s">
        <v>3</v>
      </c>
    </row>
    <row r="1392" spans="1:1" x14ac:dyDescent="0.25">
      <c r="A1392" t="s">
        <v>5</v>
      </c>
    </row>
    <row r="1393" spans="1:1" x14ac:dyDescent="0.25">
      <c r="A1393" t="s">
        <v>5</v>
      </c>
    </row>
    <row r="1394" spans="1:1" x14ac:dyDescent="0.25">
      <c r="A1394" t="s">
        <v>3</v>
      </c>
    </row>
    <row r="1395" spans="1:1" x14ac:dyDescent="0.25">
      <c r="A1395" t="s">
        <v>75</v>
      </c>
    </row>
    <row r="1396" spans="1:1" x14ac:dyDescent="0.25">
      <c r="A1396" t="s">
        <v>3</v>
      </c>
    </row>
    <row r="1397" spans="1:1" x14ac:dyDescent="0.25">
      <c r="A1397" t="s">
        <v>3</v>
      </c>
    </row>
    <row r="1398" spans="1:1" x14ac:dyDescent="0.25">
      <c r="A1398" t="s">
        <v>5</v>
      </c>
    </row>
    <row r="1399" spans="1:1" x14ac:dyDescent="0.25">
      <c r="A1399" t="s">
        <v>63</v>
      </c>
    </row>
    <row r="1400" spans="1:1" x14ac:dyDescent="0.25">
      <c r="A1400" t="s">
        <v>3</v>
      </c>
    </row>
    <row r="1401" spans="1:1" x14ac:dyDescent="0.25">
      <c r="A1401" t="s">
        <v>3</v>
      </c>
    </row>
    <row r="1402" spans="1:1" x14ac:dyDescent="0.25">
      <c r="A1402" t="s">
        <v>3</v>
      </c>
    </row>
    <row r="1403" spans="1:1" x14ac:dyDescent="0.25">
      <c r="A1403" t="s">
        <v>9</v>
      </c>
    </row>
    <row r="1404" spans="1:1" x14ac:dyDescent="0.25">
      <c r="A1404" t="s">
        <v>8</v>
      </c>
    </row>
    <row r="1405" spans="1:1" x14ac:dyDescent="0.25">
      <c r="A1405" t="s">
        <v>33</v>
      </c>
    </row>
    <row r="1406" spans="1:1" x14ac:dyDescent="0.25">
      <c r="A1406" t="s">
        <v>7</v>
      </c>
    </row>
    <row r="1407" spans="1:1" x14ac:dyDescent="0.25">
      <c r="A1407" t="s">
        <v>3</v>
      </c>
    </row>
    <row r="1408" spans="1:1" x14ac:dyDescent="0.25">
      <c r="A1408" t="s">
        <v>10</v>
      </c>
    </row>
    <row r="1409" spans="1:1" x14ac:dyDescent="0.25">
      <c r="A1409" t="s">
        <v>3</v>
      </c>
    </row>
    <row r="1410" spans="1:1" x14ac:dyDescent="0.25">
      <c r="A1410" t="s">
        <v>3</v>
      </c>
    </row>
    <row r="1411" spans="1:1" x14ac:dyDescent="0.25">
      <c r="A1411" t="s">
        <v>3</v>
      </c>
    </row>
    <row r="1412" spans="1:1" x14ac:dyDescent="0.25">
      <c r="A1412" t="s">
        <v>3</v>
      </c>
    </row>
    <row r="1413" spans="1:1" x14ac:dyDescent="0.25">
      <c r="A1413"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6"/>
  <sheetViews>
    <sheetView topLeftCell="A11" workbookViewId="0">
      <selection activeCell="F38" sqref="F38"/>
    </sheetView>
  </sheetViews>
  <sheetFormatPr defaultRowHeight="15" x14ac:dyDescent="0.25"/>
  <cols>
    <col min="3" max="3" width="13.140625" bestFit="1" customWidth="1"/>
    <col min="4" max="4" width="21.42578125" bestFit="1" customWidth="1"/>
  </cols>
  <sheetData>
    <row r="1" spans="1:4" x14ac:dyDescent="0.25">
      <c r="A1" t="s">
        <v>251</v>
      </c>
    </row>
    <row r="2" spans="1:4" x14ac:dyDescent="0.25">
      <c r="A2" t="s">
        <v>3</v>
      </c>
    </row>
    <row r="3" spans="1:4" x14ac:dyDescent="0.25">
      <c r="A3" t="s">
        <v>5</v>
      </c>
    </row>
    <row r="4" spans="1:4" x14ac:dyDescent="0.25">
      <c r="A4" t="s">
        <v>3</v>
      </c>
      <c r="C4" s="205" t="s">
        <v>249</v>
      </c>
      <c r="D4" t="s">
        <v>254</v>
      </c>
    </row>
    <row r="5" spans="1:4" x14ac:dyDescent="0.25">
      <c r="A5" t="s">
        <v>3</v>
      </c>
      <c r="C5" s="187" t="s">
        <v>252</v>
      </c>
      <c r="D5" s="188">
        <v>1</v>
      </c>
    </row>
    <row r="6" spans="1:4" x14ac:dyDescent="0.25">
      <c r="A6" t="s">
        <v>3</v>
      </c>
      <c r="C6" s="187" t="s">
        <v>25</v>
      </c>
      <c r="D6" s="188">
        <v>3</v>
      </c>
    </row>
    <row r="7" spans="1:4" x14ac:dyDescent="0.25">
      <c r="A7" t="s">
        <v>3</v>
      </c>
      <c r="C7" s="187" t="s">
        <v>10</v>
      </c>
      <c r="D7" s="188">
        <v>36</v>
      </c>
    </row>
    <row r="8" spans="1:4" x14ac:dyDescent="0.25">
      <c r="A8" t="s">
        <v>3</v>
      </c>
      <c r="C8" s="187" t="s">
        <v>27</v>
      </c>
      <c r="D8" s="188">
        <v>9</v>
      </c>
    </row>
    <row r="9" spans="1:4" x14ac:dyDescent="0.25">
      <c r="A9" t="s">
        <v>9</v>
      </c>
      <c r="C9" s="187" t="s">
        <v>8</v>
      </c>
      <c r="D9" s="188">
        <v>14</v>
      </c>
    </row>
    <row r="10" spans="1:4" x14ac:dyDescent="0.25">
      <c r="A10" t="s">
        <v>41</v>
      </c>
      <c r="C10" s="187" t="s">
        <v>29</v>
      </c>
      <c r="D10" s="188">
        <v>2</v>
      </c>
    </row>
    <row r="11" spans="1:4" x14ac:dyDescent="0.25">
      <c r="A11" t="s">
        <v>3</v>
      </c>
      <c r="C11" s="187" t="s">
        <v>31</v>
      </c>
      <c r="D11" s="188">
        <v>8</v>
      </c>
    </row>
    <row r="12" spans="1:4" x14ac:dyDescent="0.25">
      <c r="A12" t="s">
        <v>4</v>
      </c>
      <c r="C12" s="187" t="s">
        <v>33</v>
      </c>
      <c r="D12" s="188">
        <v>7</v>
      </c>
    </row>
    <row r="13" spans="1:4" x14ac:dyDescent="0.25">
      <c r="A13" t="s">
        <v>3</v>
      </c>
      <c r="C13" s="187" t="s">
        <v>35</v>
      </c>
      <c r="D13" s="188">
        <v>4</v>
      </c>
    </row>
    <row r="14" spans="1:4" x14ac:dyDescent="0.25">
      <c r="A14" t="s">
        <v>3</v>
      </c>
      <c r="C14" s="187" t="s">
        <v>41</v>
      </c>
      <c r="D14" s="188">
        <v>16</v>
      </c>
    </row>
    <row r="15" spans="1:4" x14ac:dyDescent="0.25">
      <c r="A15" t="s">
        <v>3</v>
      </c>
      <c r="C15" s="187" t="s">
        <v>43</v>
      </c>
      <c r="D15" s="188">
        <v>2</v>
      </c>
    </row>
    <row r="16" spans="1:4" x14ac:dyDescent="0.25">
      <c r="A16" t="s">
        <v>3</v>
      </c>
      <c r="C16" s="187" t="s">
        <v>45</v>
      </c>
      <c r="D16" s="188">
        <v>2</v>
      </c>
    </row>
    <row r="17" spans="1:4" x14ac:dyDescent="0.25">
      <c r="A17" t="s">
        <v>3</v>
      </c>
      <c r="C17" s="187" t="s">
        <v>210</v>
      </c>
      <c r="D17" s="188">
        <v>1</v>
      </c>
    </row>
    <row r="18" spans="1:4" x14ac:dyDescent="0.25">
      <c r="A18" t="s">
        <v>4</v>
      </c>
      <c r="C18" s="187" t="s">
        <v>9</v>
      </c>
      <c r="D18" s="188">
        <v>23</v>
      </c>
    </row>
    <row r="19" spans="1:4" x14ac:dyDescent="0.25">
      <c r="A19" t="s">
        <v>3</v>
      </c>
      <c r="C19" s="187" t="s">
        <v>4</v>
      </c>
      <c r="D19" s="188">
        <v>67</v>
      </c>
    </row>
    <row r="20" spans="1:4" x14ac:dyDescent="0.25">
      <c r="A20" t="s">
        <v>3</v>
      </c>
      <c r="C20" s="187" t="s">
        <v>49</v>
      </c>
      <c r="D20" s="188">
        <v>2</v>
      </c>
    </row>
    <row r="21" spans="1:4" x14ac:dyDescent="0.25">
      <c r="A21" t="s">
        <v>41</v>
      </c>
      <c r="C21" s="187" t="s">
        <v>51</v>
      </c>
      <c r="D21" s="188">
        <v>2</v>
      </c>
    </row>
    <row r="22" spans="1:4" x14ac:dyDescent="0.25">
      <c r="A22" t="s">
        <v>3</v>
      </c>
      <c r="C22" s="187" t="s">
        <v>53</v>
      </c>
      <c r="D22" s="188">
        <v>2</v>
      </c>
    </row>
    <row r="23" spans="1:4" x14ac:dyDescent="0.25">
      <c r="A23" t="s">
        <v>5</v>
      </c>
      <c r="C23" s="187" t="s">
        <v>258</v>
      </c>
      <c r="D23" s="188">
        <v>1</v>
      </c>
    </row>
    <row r="24" spans="1:4" x14ac:dyDescent="0.25">
      <c r="A24" t="s">
        <v>3</v>
      </c>
      <c r="C24" s="187" t="s">
        <v>55</v>
      </c>
      <c r="D24" s="188">
        <v>4</v>
      </c>
    </row>
    <row r="25" spans="1:4" x14ac:dyDescent="0.25">
      <c r="A25" t="s">
        <v>3</v>
      </c>
      <c r="C25" s="187" t="s">
        <v>260</v>
      </c>
      <c r="D25" s="188">
        <v>2</v>
      </c>
    </row>
    <row r="26" spans="1:4" x14ac:dyDescent="0.25">
      <c r="A26" t="s">
        <v>3</v>
      </c>
      <c r="C26" s="187" t="s">
        <v>57</v>
      </c>
      <c r="D26" s="188">
        <v>12</v>
      </c>
    </row>
    <row r="27" spans="1:4" x14ac:dyDescent="0.25">
      <c r="A27" t="s">
        <v>3</v>
      </c>
      <c r="C27" s="187" t="s">
        <v>5</v>
      </c>
      <c r="D27" s="188">
        <v>75</v>
      </c>
    </row>
    <row r="28" spans="1:4" x14ac:dyDescent="0.25">
      <c r="A28" t="s">
        <v>3</v>
      </c>
      <c r="C28" s="187" t="s">
        <v>59</v>
      </c>
      <c r="D28" s="188">
        <v>1</v>
      </c>
    </row>
    <row r="29" spans="1:4" x14ac:dyDescent="0.25">
      <c r="A29" t="s">
        <v>3</v>
      </c>
      <c r="C29" s="187" t="s">
        <v>61</v>
      </c>
      <c r="D29" s="188">
        <v>4</v>
      </c>
    </row>
    <row r="30" spans="1:4" x14ac:dyDescent="0.25">
      <c r="A30" t="s">
        <v>3</v>
      </c>
      <c r="C30" s="187" t="s">
        <v>6</v>
      </c>
      <c r="D30" s="188">
        <v>50</v>
      </c>
    </row>
    <row r="31" spans="1:4" x14ac:dyDescent="0.25">
      <c r="A31" t="s">
        <v>4</v>
      </c>
      <c r="C31" s="187" t="s">
        <v>63</v>
      </c>
      <c r="D31" s="188">
        <v>3</v>
      </c>
    </row>
    <row r="32" spans="1:4" x14ac:dyDescent="0.25">
      <c r="A32" t="s">
        <v>3</v>
      </c>
      <c r="C32" s="187" t="s">
        <v>257</v>
      </c>
      <c r="D32" s="188">
        <v>1</v>
      </c>
    </row>
    <row r="33" spans="1:4" x14ac:dyDescent="0.25">
      <c r="A33" t="s">
        <v>3</v>
      </c>
      <c r="C33" s="187" t="s">
        <v>65</v>
      </c>
      <c r="D33" s="188">
        <v>2</v>
      </c>
    </row>
    <row r="34" spans="1:4" x14ac:dyDescent="0.25">
      <c r="A34" t="s">
        <v>3</v>
      </c>
      <c r="C34" s="187" t="s">
        <v>3</v>
      </c>
      <c r="D34" s="188">
        <v>934</v>
      </c>
    </row>
    <row r="35" spans="1:4" x14ac:dyDescent="0.25">
      <c r="A35" t="s">
        <v>3</v>
      </c>
      <c r="C35" s="187" t="s">
        <v>67</v>
      </c>
      <c r="D35" s="188">
        <v>6</v>
      </c>
    </row>
    <row r="36" spans="1:4" x14ac:dyDescent="0.25">
      <c r="A36" t="s">
        <v>4</v>
      </c>
      <c r="C36" s="187" t="s">
        <v>11</v>
      </c>
      <c r="D36" s="188">
        <v>12</v>
      </c>
    </row>
    <row r="37" spans="1:4" x14ac:dyDescent="0.25">
      <c r="A37" t="s">
        <v>5</v>
      </c>
      <c r="C37" s="187" t="s">
        <v>259</v>
      </c>
      <c r="D37" s="188">
        <v>1</v>
      </c>
    </row>
    <row r="38" spans="1:4" x14ac:dyDescent="0.25">
      <c r="A38" t="s">
        <v>8</v>
      </c>
      <c r="C38" s="187" t="s">
        <v>7</v>
      </c>
      <c r="D38" s="188">
        <v>32</v>
      </c>
    </row>
    <row r="39" spans="1:4" x14ac:dyDescent="0.25">
      <c r="A39" t="s">
        <v>3</v>
      </c>
      <c r="C39" s="187" t="s">
        <v>73</v>
      </c>
      <c r="D39" s="188">
        <v>1</v>
      </c>
    </row>
    <row r="40" spans="1:4" x14ac:dyDescent="0.25">
      <c r="A40" t="s">
        <v>11</v>
      </c>
      <c r="C40" s="187" t="s">
        <v>75</v>
      </c>
      <c r="D40" s="188">
        <v>2</v>
      </c>
    </row>
    <row r="41" spans="1:4" x14ac:dyDescent="0.25">
      <c r="A41" t="s">
        <v>57</v>
      </c>
      <c r="C41" s="187" t="s">
        <v>79</v>
      </c>
      <c r="D41" s="188">
        <v>1</v>
      </c>
    </row>
    <row r="42" spans="1:4" x14ac:dyDescent="0.25">
      <c r="A42" t="s">
        <v>10</v>
      </c>
      <c r="C42" s="187" t="s">
        <v>271</v>
      </c>
      <c r="D42" s="188"/>
    </row>
    <row r="43" spans="1:4" x14ac:dyDescent="0.25">
      <c r="A43" t="s">
        <v>3</v>
      </c>
      <c r="C43" s="187" t="s">
        <v>94</v>
      </c>
      <c r="D43" s="188">
        <v>1345</v>
      </c>
    </row>
    <row r="44" spans="1:4" x14ac:dyDescent="0.25">
      <c r="A44" t="s">
        <v>3</v>
      </c>
    </row>
    <row r="45" spans="1:4" x14ac:dyDescent="0.25">
      <c r="A45" t="s">
        <v>3</v>
      </c>
    </row>
    <row r="46" spans="1:4" x14ac:dyDescent="0.25">
      <c r="A46" t="s">
        <v>53</v>
      </c>
    </row>
    <row r="47" spans="1:4" x14ac:dyDescent="0.25">
      <c r="A47" t="s">
        <v>3</v>
      </c>
    </row>
    <row r="48" spans="1:4" x14ac:dyDescent="0.25">
      <c r="A48" t="s">
        <v>5</v>
      </c>
    </row>
    <row r="49" spans="1:1" x14ac:dyDescent="0.25">
      <c r="A49" t="s">
        <v>3</v>
      </c>
    </row>
    <row r="50" spans="1:1" x14ac:dyDescent="0.25">
      <c r="A50" t="s">
        <v>3</v>
      </c>
    </row>
    <row r="51" spans="1:1" x14ac:dyDescent="0.25">
      <c r="A51" t="s">
        <v>3</v>
      </c>
    </row>
    <row r="52" spans="1:1" x14ac:dyDescent="0.25">
      <c r="A52" t="s">
        <v>3</v>
      </c>
    </row>
    <row r="53" spans="1:1" x14ac:dyDescent="0.25">
      <c r="A53" t="s">
        <v>3</v>
      </c>
    </row>
    <row r="54" spans="1:1" x14ac:dyDescent="0.25">
      <c r="A54" t="s">
        <v>3</v>
      </c>
    </row>
    <row r="55" spans="1:1" x14ac:dyDescent="0.25">
      <c r="A55" t="s">
        <v>3</v>
      </c>
    </row>
    <row r="56" spans="1:1" x14ac:dyDescent="0.25">
      <c r="A56" t="s">
        <v>3</v>
      </c>
    </row>
    <row r="57" spans="1:1" x14ac:dyDescent="0.25">
      <c r="A57" t="s">
        <v>3</v>
      </c>
    </row>
    <row r="58" spans="1:1" x14ac:dyDescent="0.25">
      <c r="A58" t="s">
        <v>3</v>
      </c>
    </row>
    <row r="59" spans="1:1" x14ac:dyDescent="0.25">
      <c r="A59" t="s">
        <v>4</v>
      </c>
    </row>
    <row r="60" spans="1:1" x14ac:dyDescent="0.25">
      <c r="A60" t="s">
        <v>3</v>
      </c>
    </row>
    <row r="61" spans="1:1" x14ac:dyDescent="0.25">
      <c r="A61" t="s">
        <v>3</v>
      </c>
    </row>
    <row r="62" spans="1:1" x14ac:dyDescent="0.25">
      <c r="A62" t="s">
        <v>3</v>
      </c>
    </row>
    <row r="63" spans="1:1" x14ac:dyDescent="0.25">
      <c r="A63" t="s">
        <v>3</v>
      </c>
    </row>
    <row r="64" spans="1:1" x14ac:dyDescent="0.25">
      <c r="A64" t="s">
        <v>3</v>
      </c>
    </row>
    <row r="65" spans="1:1" x14ac:dyDescent="0.25">
      <c r="A65" t="s">
        <v>6</v>
      </c>
    </row>
    <row r="66" spans="1:1" x14ac:dyDescent="0.25">
      <c r="A66" t="s">
        <v>3</v>
      </c>
    </row>
    <row r="67" spans="1:1" x14ac:dyDescent="0.25">
      <c r="A67" t="s">
        <v>10</v>
      </c>
    </row>
    <row r="68" spans="1:1" x14ac:dyDescent="0.25">
      <c r="A68" t="s">
        <v>3</v>
      </c>
    </row>
    <row r="69" spans="1:1" x14ac:dyDescent="0.25">
      <c r="A69" t="s">
        <v>3</v>
      </c>
    </row>
    <row r="70" spans="1:1" x14ac:dyDescent="0.25">
      <c r="A70" t="s">
        <v>3</v>
      </c>
    </row>
    <row r="71" spans="1:1" x14ac:dyDescent="0.25">
      <c r="A71" t="s">
        <v>3</v>
      </c>
    </row>
    <row r="72" spans="1:1" x14ac:dyDescent="0.25">
      <c r="A72" t="s">
        <v>3</v>
      </c>
    </row>
    <row r="73" spans="1:1" x14ac:dyDescent="0.25">
      <c r="A73" t="s">
        <v>3</v>
      </c>
    </row>
    <row r="74" spans="1:1" x14ac:dyDescent="0.25">
      <c r="A74" t="s">
        <v>3</v>
      </c>
    </row>
    <row r="75" spans="1:1" x14ac:dyDescent="0.25">
      <c r="A75" t="s">
        <v>3</v>
      </c>
    </row>
    <row r="76" spans="1:1" x14ac:dyDescent="0.25">
      <c r="A76" t="s">
        <v>4</v>
      </c>
    </row>
    <row r="77" spans="1:1" x14ac:dyDescent="0.25">
      <c r="A77" t="s">
        <v>3</v>
      </c>
    </row>
    <row r="78" spans="1:1" x14ac:dyDescent="0.25">
      <c r="A78" t="s">
        <v>3</v>
      </c>
    </row>
    <row r="79" spans="1:1" x14ac:dyDescent="0.25">
      <c r="A79" t="s">
        <v>3</v>
      </c>
    </row>
    <row r="80" spans="1:1" x14ac:dyDescent="0.25">
      <c r="A80" t="s">
        <v>3</v>
      </c>
    </row>
    <row r="81" spans="1:1" x14ac:dyDescent="0.25">
      <c r="A81" t="s">
        <v>3</v>
      </c>
    </row>
    <row r="82" spans="1:1" x14ac:dyDescent="0.25">
      <c r="A82" t="s">
        <v>4</v>
      </c>
    </row>
    <row r="83" spans="1:1" x14ac:dyDescent="0.25">
      <c r="A83" t="s">
        <v>3</v>
      </c>
    </row>
    <row r="84" spans="1:1" x14ac:dyDescent="0.25">
      <c r="A84" t="s">
        <v>3</v>
      </c>
    </row>
    <row r="85" spans="1:1" x14ac:dyDescent="0.25">
      <c r="A85" t="s">
        <v>3</v>
      </c>
    </row>
    <row r="86" spans="1:1" x14ac:dyDescent="0.25">
      <c r="A86" t="s">
        <v>3</v>
      </c>
    </row>
    <row r="87" spans="1:1" x14ac:dyDescent="0.25">
      <c r="A87" t="s">
        <v>3</v>
      </c>
    </row>
    <row r="88" spans="1:1" x14ac:dyDescent="0.25">
      <c r="A88" t="s">
        <v>3</v>
      </c>
    </row>
    <row r="89" spans="1:1" x14ac:dyDescent="0.25">
      <c r="A89" t="s">
        <v>3</v>
      </c>
    </row>
    <row r="90" spans="1:1" x14ac:dyDescent="0.25">
      <c r="A90" t="s">
        <v>3</v>
      </c>
    </row>
    <row r="91" spans="1:1" x14ac:dyDescent="0.25">
      <c r="A91" t="s">
        <v>9</v>
      </c>
    </row>
    <row r="92" spans="1:1" x14ac:dyDescent="0.25">
      <c r="A92" t="s">
        <v>3</v>
      </c>
    </row>
    <row r="93" spans="1:1" x14ac:dyDescent="0.25">
      <c r="A93" t="s">
        <v>3</v>
      </c>
    </row>
    <row r="94" spans="1:1" x14ac:dyDescent="0.25">
      <c r="A94" t="s">
        <v>3</v>
      </c>
    </row>
    <row r="95" spans="1:1" x14ac:dyDescent="0.25">
      <c r="A95" t="s">
        <v>3</v>
      </c>
    </row>
    <row r="96" spans="1:1" x14ac:dyDescent="0.25">
      <c r="A96" t="s">
        <v>3</v>
      </c>
    </row>
    <row r="97" spans="1:1" x14ac:dyDescent="0.25">
      <c r="A97" t="s">
        <v>3</v>
      </c>
    </row>
    <row r="98" spans="1:1" x14ac:dyDescent="0.25">
      <c r="A98" t="s">
        <v>3</v>
      </c>
    </row>
    <row r="99" spans="1:1" x14ac:dyDescent="0.25">
      <c r="A99" t="s">
        <v>3</v>
      </c>
    </row>
    <row r="100" spans="1:1" x14ac:dyDescent="0.25">
      <c r="A100" t="s">
        <v>3</v>
      </c>
    </row>
    <row r="101" spans="1:1" x14ac:dyDescent="0.25">
      <c r="A101" t="s">
        <v>3</v>
      </c>
    </row>
    <row r="102" spans="1:1" x14ac:dyDescent="0.25">
      <c r="A102" t="s">
        <v>3</v>
      </c>
    </row>
    <row r="103" spans="1:1" x14ac:dyDescent="0.25">
      <c r="A103" t="s">
        <v>3</v>
      </c>
    </row>
    <row r="104" spans="1:1" x14ac:dyDescent="0.25">
      <c r="A104" t="s">
        <v>3</v>
      </c>
    </row>
    <row r="105" spans="1:1" x14ac:dyDescent="0.25">
      <c r="A105" t="s">
        <v>3</v>
      </c>
    </row>
    <row r="106" spans="1:1" x14ac:dyDescent="0.25">
      <c r="A106" t="s">
        <v>3</v>
      </c>
    </row>
    <row r="107" spans="1:1" x14ac:dyDescent="0.25">
      <c r="A107" t="s">
        <v>3</v>
      </c>
    </row>
    <row r="108" spans="1:1" x14ac:dyDescent="0.25">
      <c r="A108" t="s">
        <v>6</v>
      </c>
    </row>
    <row r="109" spans="1:1" x14ac:dyDescent="0.25">
      <c r="A109" t="s">
        <v>3</v>
      </c>
    </row>
    <row r="110" spans="1:1" x14ac:dyDescent="0.25">
      <c r="A110" t="s">
        <v>3</v>
      </c>
    </row>
    <row r="111" spans="1:1" x14ac:dyDescent="0.25">
      <c r="A111" t="s">
        <v>3</v>
      </c>
    </row>
    <row r="112" spans="1:1" x14ac:dyDescent="0.25">
      <c r="A112" t="s">
        <v>3</v>
      </c>
    </row>
    <row r="113" spans="1:1" x14ac:dyDescent="0.25">
      <c r="A113" t="s">
        <v>3</v>
      </c>
    </row>
    <row r="114" spans="1:1" x14ac:dyDescent="0.25">
      <c r="A114" t="s">
        <v>3</v>
      </c>
    </row>
    <row r="115" spans="1:1" x14ac:dyDescent="0.25">
      <c r="A115" t="s">
        <v>79</v>
      </c>
    </row>
    <row r="116" spans="1:1" x14ac:dyDescent="0.25">
      <c r="A116" t="s">
        <v>3</v>
      </c>
    </row>
    <row r="117" spans="1:1" x14ac:dyDescent="0.25">
      <c r="A117" t="s">
        <v>3</v>
      </c>
    </row>
    <row r="118" spans="1:1" x14ac:dyDescent="0.25">
      <c r="A118" t="s">
        <v>3</v>
      </c>
    </row>
    <row r="119" spans="1:1" x14ac:dyDescent="0.25">
      <c r="A119" t="s">
        <v>3</v>
      </c>
    </row>
    <row r="120" spans="1:1" x14ac:dyDescent="0.25">
      <c r="A120" t="s">
        <v>3</v>
      </c>
    </row>
    <row r="121" spans="1:1" x14ac:dyDescent="0.25">
      <c r="A121" t="s">
        <v>4</v>
      </c>
    </row>
    <row r="122" spans="1:1" x14ac:dyDescent="0.25">
      <c r="A122" t="s">
        <v>11</v>
      </c>
    </row>
    <row r="123" spans="1:1" x14ac:dyDescent="0.25">
      <c r="A123" t="s">
        <v>3</v>
      </c>
    </row>
    <row r="124" spans="1:1" x14ac:dyDescent="0.25">
      <c r="A124" t="s">
        <v>260</v>
      </c>
    </row>
    <row r="125" spans="1:1" x14ac:dyDescent="0.25">
      <c r="A125" t="s">
        <v>3</v>
      </c>
    </row>
    <row r="126" spans="1:1" x14ac:dyDescent="0.25">
      <c r="A126" t="s">
        <v>3</v>
      </c>
    </row>
    <row r="127" spans="1:1" x14ac:dyDescent="0.25">
      <c r="A127" t="s">
        <v>67</v>
      </c>
    </row>
    <row r="128" spans="1:1" x14ac:dyDescent="0.25">
      <c r="A128" t="s">
        <v>3</v>
      </c>
    </row>
    <row r="129" spans="1:1" x14ac:dyDescent="0.25">
      <c r="A129" t="s">
        <v>3</v>
      </c>
    </row>
    <row r="130" spans="1:1" x14ac:dyDescent="0.25">
      <c r="A130" t="s">
        <v>3</v>
      </c>
    </row>
    <row r="131" spans="1:1" x14ac:dyDescent="0.25">
      <c r="A131" t="s">
        <v>3</v>
      </c>
    </row>
    <row r="132" spans="1:1" x14ac:dyDescent="0.25">
      <c r="A132" t="s">
        <v>3</v>
      </c>
    </row>
    <row r="133" spans="1:1" x14ac:dyDescent="0.25">
      <c r="A133" t="s">
        <v>3</v>
      </c>
    </row>
    <row r="134" spans="1:1" x14ac:dyDescent="0.25">
      <c r="A134" t="s">
        <v>6</v>
      </c>
    </row>
    <row r="135" spans="1:1" x14ac:dyDescent="0.25">
      <c r="A135" t="s">
        <v>4</v>
      </c>
    </row>
    <row r="136" spans="1:1" x14ac:dyDescent="0.25">
      <c r="A136" t="s">
        <v>3</v>
      </c>
    </row>
    <row r="137" spans="1:1" x14ac:dyDescent="0.25">
      <c r="A137" t="s">
        <v>3</v>
      </c>
    </row>
    <row r="138" spans="1:1" x14ac:dyDescent="0.25">
      <c r="A138" t="s">
        <v>3</v>
      </c>
    </row>
    <row r="139" spans="1:1" x14ac:dyDescent="0.25">
      <c r="A139" t="s">
        <v>3</v>
      </c>
    </row>
    <row r="140" spans="1:1" x14ac:dyDescent="0.25">
      <c r="A140" t="s">
        <v>3</v>
      </c>
    </row>
    <row r="141" spans="1:1" x14ac:dyDescent="0.25">
      <c r="A141" t="s">
        <v>3</v>
      </c>
    </row>
    <row r="142" spans="1:1" x14ac:dyDescent="0.25">
      <c r="A142" t="s">
        <v>3</v>
      </c>
    </row>
    <row r="143" spans="1:1" x14ac:dyDescent="0.25">
      <c r="A143" t="s">
        <v>3</v>
      </c>
    </row>
    <row r="144" spans="1:1" x14ac:dyDescent="0.25">
      <c r="A144" t="s">
        <v>3</v>
      </c>
    </row>
    <row r="145" spans="1:1" x14ac:dyDescent="0.25">
      <c r="A145" t="s">
        <v>3</v>
      </c>
    </row>
    <row r="146" spans="1:1" x14ac:dyDescent="0.25">
      <c r="A146" t="s">
        <v>27</v>
      </c>
    </row>
    <row r="147" spans="1:1" x14ac:dyDescent="0.25">
      <c r="A147" t="s">
        <v>3</v>
      </c>
    </row>
    <row r="148" spans="1:1" x14ac:dyDescent="0.25">
      <c r="A148" t="s">
        <v>3</v>
      </c>
    </row>
    <row r="149" spans="1:1" x14ac:dyDescent="0.25">
      <c r="A149" t="s">
        <v>3</v>
      </c>
    </row>
    <row r="150" spans="1:1" x14ac:dyDescent="0.25">
      <c r="A150" t="s">
        <v>3</v>
      </c>
    </row>
    <row r="151" spans="1:1" x14ac:dyDescent="0.25">
      <c r="A151" t="s">
        <v>25</v>
      </c>
    </row>
    <row r="152" spans="1:1" x14ac:dyDescent="0.25">
      <c r="A152" t="s">
        <v>3</v>
      </c>
    </row>
    <row r="153" spans="1:1" x14ac:dyDescent="0.25">
      <c r="A153" t="s">
        <v>3</v>
      </c>
    </row>
    <row r="154" spans="1:1" x14ac:dyDescent="0.25">
      <c r="A154" t="s">
        <v>3</v>
      </c>
    </row>
    <row r="155" spans="1:1" x14ac:dyDescent="0.25">
      <c r="A155" t="s">
        <v>10</v>
      </c>
    </row>
    <row r="156" spans="1:1" x14ac:dyDescent="0.25">
      <c r="A156" t="s">
        <v>3</v>
      </c>
    </row>
    <row r="157" spans="1:1" x14ac:dyDescent="0.25">
      <c r="A157" t="s">
        <v>9</v>
      </c>
    </row>
    <row r="158" spans="1:1" x14ac:dyDescent="0.25">
      <c r="A158" t="s">
        <v>3</v>
      </c>
    </row>
    <row r="159" spans="1:1" x14ac:dyDescent="0.25">
      <c r="A159" t="s">
        <v>3</v>
      </c>
    </row>
    <row r="160" spans="1:1" x14ac:dyDescent="0.25">
      <c r="A160" t="s">
        <v>3</v>
      </c>
    </row>
    <row r="161" spans="1:1" x14ac:dyDescent="0.25">
      <c r="A161" t="s">
        <v>3</v>
      </c>
    </row>
    <row r="162" spans="1:1" x14ac:dyDescent="0.25">
      <c r="A162" t="s">
        <v>3</v>
      </c>
    </row>
    <row r="163" spans="1:1" x14ac:dyDescent="0.25">
      <c r="A163" t="s">
        <v>3</v>
      </c>
    </row>
    <row r="164" spans="1:1" x14ac:dyDescent="0.25">
      <c r="A164" t="s">
        <v>3</v>
      </c>
    </row>
    <row r="165" spans="1:1" x14ac:dyDescent="0.25">
      <c r="A165" t="s">
        <v>3</v>
      </c>
    </row>
    <row r="166" spans="1:1" x14ac:dyDescent="0.25">
      <c r="A166" t="s">
        <v>3</v>
      </c>
    </row>
    <row r="167" spans="1:1" x14ac:dyDescent="0.25">
      <c r="A167" t="s">
        <v>5</v>
      </c>
    </row>
    <row r="168" spans="1:1" x14ac:dyDescent="0.25">
      <c r="A168" t="s">
        <v>3</v>
      </c>
    </row>
    <row r="169" spans="1:1" x14ac:dyDescent="0.25">
      <c r="A169" t="s">
        <v>3</v>
      </c>
    </row>
    <row r="170" spans="1:1" x14ac:dyDescent="0.25">
      <c r="A170" t="s">
        <v>3</v>
      </c>
    </row>
    <row r="171" spans="1:1" x14ac:dyDescent="0.25">
      <c r="A171" t="s">
        <v>4</v>
      </c>
    </row>
    <row r="172" spans="1:1" x14ac:dyDescent="0.25">
      <c r="A172" t="s">
        <v>3</v>
      </c>
    </row>
    <row r="173" spans="1:1" x14ac:dyDescent="0.25">
      <c r="A173" t="s">
        <v>4</v>
      </c>
    </row>
    <row r="174" spans="1:1" x14ac:dyDescent="0.25">
      <c r="A174" t="s">
        <v>6</v>
      </c>
    </row>
    <row r="175" spans="1:1" x14ac:dyDescent="0.25">
      <c r="A175" t="s">
        <v>3</v>
      </c>
    </row>
    <row r="176" spans="1:1" x14ac:dyDescent="0.25">
      <c r="A176" t="s">
        <v>3</v>
      </c>
    </row>
    <row r="177" spans="1:1" x14ac:dyDescent="0.25">
      <c r="A177" t="s">
        <v>3</v>
      </c>
    </row>
    <row r="178" spans="1:1" x14ac:dyDescent="0.25">
      <c r="A178" t="s">
        <v>3</v>
      </c>
    </row>
    <row r="179" spans="1:1" x14ac:dyDescent="0.25">
      <c r="A179" t="s">
        <v>3</v>
      </c>
    </row>
    <row r="180" spans="1:1" x14ac:dyDescent="0.25">
      <c r="A180" t="s">
        <v>3</v>
      </c>
    </row>
    <row r="181" spans="1:1" x14ac:dyDescent="0.25">
      <c r="A181" t="s">
        <v>3</v>
      </c>
    </row>
    <row r="182" spans="1:1" x14ac:dyDescent="0.25">
      <c r="A182" t="s">
        <v>49</v>
      </c>
    </row>
    <row r="183" spans="1:1" x14ac:dyDescent="0.25">
      <c r="A183" t="s">
        <v>10</v>
      </c>
    </row>
    <row r="184" spans="1:1" x14ac:dyDescent="0.25">
      <c r="A184" t="s">
        <v>3</v>
      </c>
    </row>
    <row r="185" spans="1:1" x14ac:dyDescent="0.25">
      <c r="A185" t="s">
        <v>3</v>
      </c>
    </row>
    <row r="186" spans="1:1" x14ac:dyDescent="0.25">
      <c r="A186" t="s">
        <v>3</v>
      </c>
    </row>
    <row r="187" spans="1:1" x14ac:dyDescent="0.25">
      <c r="A187" t="s">
        <v>3</v>
      </c>
    </row>
    <row r="188" spans="1:1" x14ac:dyDescent="0.25">
      <c r="A188" t="s">
        <v>3</v>
      </c>
    </row>
    <row r="189" spans="1:1" x14ac:dyDescent="0.25">
      <c r="A189" t="s">
        <v>3</v>
      </c>
    </row>
    <row r="190" spans="1:1" x14ac:dyDescent="0.25">
      <c r="A190" t="s">
        <v>4</v>
      </c>
    </row>
    <row r="191" spans="1:1" x14ac:dyDescent="0.25">
      <c r="A191" t="s">
        <v>55</v>
      </c>
    </row>
    <row r="192" spans="1:1" x14ac:dyDescent="0.25">
      <c r="A192" t="s">
        <v>3</v>
      </c>
    </row>
    <row r="193" spans="1:1" x14ac:dyDescent="0.25">
      <c r="A193" t="s">
        <v>5</v>
      </c>
    </row>
    <row r="194" spans="1:1" x14ac:dyDescent="0.25">
      <c r="A194" t="s">
        <v>3</v>
      </c>
    </row>
    <row r="195" spans="1:1" x14ac:dyDescent="0.25">
      <c r="A195" t="s">
        <v>3</v>
      </c>
    </row>
    <row r="196" spans="1:1" x14ac:dyDescent="0.25">
      <c r="A196" t="s">
        <v>3</v>
      </c>
    </row>
    <row r="197" spans="1:1" x14ac:dyDescent="0.25">
      <c r="A197" t="s">
        <v>3</v>
      </c>
    </row>
    <row r="198" spans="1:1" x14ac:dyDescent="0.25">
      <c r="A198" t="s">
        <v>3</v>
      </c>
    </row>
    <row r="199" spans="1:1" x14ac:dyDescent="0.25">
      <c r="A199" t="s">
        <v>3</v>
      </c>
    </row>
    <row r="200" spans="1:1" x14ac:dyDescent="0.25">
      <c r="A200" t="s">
        <v>3</v>
      </c>
    </row>
    <row r="201" spans="1:1" x14ac:dyDescent="0.25">
      <c r="A201" t="s">
        <v>27</v>
      </c>
    </row>
    <row r="202" spans="1:1" x14ac:dyDescent="0.25">
      <c r="A202" t="s">
        <v>7</v>
      </c>
    </row>
    <row r="203" spans="1:1" x14ac:dyDescent="0.25">
      <c r="A203" t="s">
        <v>9</v>
      </c>
    </row>
    <row r="204" spans="1:1" x14ac:dyDescent="0.25">
      <c r="A204" t="s">
        <v>3</v>
      </c>
    </row>
    <row r="205" spans="1:1" x14ac:dyDescent="0.25">
      <c r="A205" t="s">
        <v>6</v>
      </c>
    </row>
    <row r="206" spans="1:1" x14ac:dyDescent="0.25">
      <c r="A206" t="s">
        <v>3</v>
      </c>
    </row>
    <row r="207" spans="1:1" x14ac:dyDescent="0.25">
      <c r="A207" t="s">
        <v>5</v>
      </c>
    </row>
    <row r="208" spans="1:1" x14ac:dyDescent="0.25">
      <c r="A208" t="s">
        <v>3</v>
      </c>
    </row>
    <row r="209" spans="1:1" x14ac:dyDescent="0.25">
      <c r="A209" t="s">
        <v>3</v>
      </c>
    </row>
    <row r="210" spans="1:1" x14ac:dyDescent="0.25">
      <c r="A210" t="s">
        <v>3</v>
      </c>
    </row>
    <row r="211" spans="1:1" x14ac:dyDescent="0.25">
      <c r="A211" t="s">
        <v>41</v>
      </c>
    </row>
    <row r="212" spans="1:1" x14ac:dyDescent="0.25">
      <c r="A212" t="s">
        <v>5</v>
      </c>
    </row>
    <row r="213" spans="1:1" x14ac:dyDescent="0.25">
      <c r="A213" t="s">
        <v>3</v>
      </c>
    </row>
    <row r="214" spans="1:1" x14ac:dyDescent="0.25">
      <c r="A214" t="s">
        <v>3</v>
      </c>
    </row>
    <row r="215" spans="1:1" x14ac:dyDescent="0.25">
      <c r="A215" t="s">
        <v>35</v>
      </c>
    </row>
    <row r="216" spans="1:1" x14ac:dyDescent="0.25">
      <c r="A216" t="s">
        <v>10</v>
      </c>
    </row>
    <row r="217" spans="1:1" x14ac:dyDescent="0.25">
      <c r="A217" t="s">
        <v>27</v>
      </c>
    </row>
    <row r="218" spans="1:1" x14ac:dyDescent="0.25">
      <c r="A218" t="s">
        <v>3</v>
      </c>
    </row>
    <row r="219" spans="1:1" x14ac:dyDescent="0.25">
      <c r="A219" t="s">
        <v>3</v>
      </c>
    </row>
    <row r="220" spans="1:1" x14ac:dyDescent="0.25">
      <c r="A220" t="s">
        <v>45</v>
      </c>
    </row>
    <row r="221" spans="1:1" x14ac:dyDescent="0.25">
      <c r="A221" t="s">
        <v>3</v>
      </c>
    </row>
    <row r="222" spans="1:1" x14ac:dyDescent="0.25">
      <c r="A222" t="s">
        <v>3</v>
      </c>
    </row>
    <row r="223" spans="1:1" x14ac:dyDescent="0.25">
      <c r="A223" t="s">
        <v>61</v>
      </c>
    </row>
    <row r="224" spans="1:1" x14ac:dyDescent="0.25">
      <c r="A224" t="s">
        <v>3</v>
      </c>
    </row>
    <row r="225" spans="1:1" x14ac:dyDescent="0.25">
      <c r="A225" t="s">
        <v>3</v>
      </c>
    </row>
    <row r="226" spans="1:1" x14ac:dyDescent="0.25">
      <c r="A226" t="s">
        <v>3</v>
      </c>
    </row>
    <row r="227" spans="1:1" x14ac:dyDescent="0.25">
      <c r="A227" t="s">
        <v>3</v>
      </c>
    </row>
    <row r="228" spans="1:1" x14ac:dyDescent="0.25">
      <c r="A228" t="s">
        <v>3</v>
      </c>
    </row>
    <row r="229" spans="1:1" x14ac:dyDescent="0.25">
      <c r="A229" t="s">
        <v>3</v>
      </c>
    </row>
    <row r="230" spans="1:1" x14ac:dyDescent="0.25">
      <c r="A230" t="s">
        <v>8</v>
      </c>
    </row>
    <row r="231" spans="1:1" x14ac:dyDescent="0.25">
      <c r="A231" t="s">
        <v>6</v>
      </c>
    </row>
    <row r="232" spans="1:1" x14ac:dyDescent="0.25">
      <c r="A232" t="s">
        <v>6</v>
      </c>
    </row>
    <row r="233" spans="1:1" x14ac:dyDescent="0.25">
      <c r="A233" t="s">
        <v>3</v>
      </c>
    </row>
    <row r="234" spans="1:1" x14ac:dyDescent="0.25">
      <c r="A234" t="s">
        <v>3</v>
      </c>
    </row>
    <row r="235" spans="1:1" x14ac:dyDescent="0.25">
      <c r="A235" t="s">
        <v>3</v>
      </c>
    </row>
    <row r="236" spans="1:1" x14ac:dyDescent="0.25">
      <c r="A236" t="s">
        <v>3</v>
      </c>
    </row>
    <row r="237" spans="1:1" x14ac:dyDescent="0.25">
      <c r="A237" t="s">
        <v>3</v>
      </c>
    </row>
    <row r="238" spans="1:1" x14ac:dyDescent="0.25">
      <c r="A238" t="s">
        <v>3</v>
      </c>
    </row>
    <row r="239" spans="1:1" x14ac:dyDescent="0.25">
      <c r="A239" t="s">
        <v>9</v>
      </c>
    </row>
    <row r="240" spans="1:1" x14ac:dyDescent="0.25">
      <c r="A240" t="s">
        <v>3</v>
      </c>
    </row>
    <row r="241" spans="1:1" x14ac:dyDescent="0.25">
      <c r="A241" t="s">
        <v>3</v>
      </c>
    </row>
    <row r="242" spans="1:1" x14ac:dyDescent="0.25">
      <c r="A242" t="s">
        <v>3</v>
      </c>
    </row>
    <row r="243" spans="1:1" x14ac:dyDescent="0.25">
      <c r="A243" t="s">
        <v>41</v>
      </c>
    </row>
    <row r="244" spans="1:1" x14ac:dyDescent="0.25">
      <c r="A244" t="s">
        <v>3</v>
      </c>
    </row>
    <row r="245" spans="1:1" x14ac:dyDescent="0.25">
      <c r="A245" t="s">
        <v>41</v>
      </c>
    </row>
    <row r="246" spans="1:1" x14ac:dyDescent="0.25">
      <c r="A246" t="s">
        <v>5</v>
      </c>
    </row>
    <row r="247" spans="1:1" x14ac:dyDescent="0.25">
      <c r="A247" t="s">
        <v>3</v>
      </c>
    </row>
    <row r="248" spans="1:1" x14ac:dyDescent="0.25">
      <c r="A248" t="s">
        <v>3</v>
      </c>
    </row>
    <row r="249" spans="1:1" x14ac:dyDescent="0.25">
      <c r="A249" t="s">
        <v>3</v>
      </c>
    </row>
    <row r="250" spans="1:1" x14ac:dyDescent="0.25">
      <c r="A250" t="s">
        <v>5</v>
      </c>
    </row>
    <row r="251" spans="1:1" x14ac:dyDescent="0.25">
      <c r="A251" t="s">
        <v>4</v>
      </c>
    </row>
    <row r="252" spans="1:1" x14ac:dyDescent="0.25">
      <c r="A252" t="s">
        <v>8</v>
      </c>
    </row>
    <row r="253" spans="1:1" x14ac:dyDescent="0.25">
      <c r="A253" t="s">
        <v>3</v>
      </c>
    </row>
    <row r="254" spans="1:1" x14ac:dyDescent="0.25">
      <c r="A254" t="s">
        <v>3</v>
      </c>
    </row>
    <row r="255" spans="1:1" x14ac:dyDescent="0.25">
      <c r="A255" t="s">
        <v>3</v>
      </c>
    </row>
    <row r="256" spans="1:1" x14ac:dyDescent="0.25">
      <c r="A256" t="s">
        <v>3</v>
      </c>
    </row>
    <row r="257" spans="1:1" x14ac:dyDescent="0.25">
      <c r="A257" t="s">
        <v>3</v>
      </c>
    </row>
    <row r="258" spans="1:1" x14ac:dyDescent="0.25">
      <c r="A258" t="s">
        <v>5</v>
      </c>
    </row>
    <row r="259" spans="1:1" x14ac:dyDescent="0.25">
      <c r="A259" t="s">
        <v>9</v>
      </c>
    </row>
    <row r="260" spans="1:1" x14ac:dyDescent="0.25">
      <c r="A260" t="s">
        <v>5</v>
      </c>
    </row>
    <row r="261" spans="1:1" x14ac:dyDescent="0.25">
      <c r="A261" t="s">
        <v>3</v>
      </c>
    </row>
    <row r="262" spans="1:1" x14ac:dyDescent="0.25">
      <c r="A262" t="s">
        <v>3</v>
      </c>
    </row>
    <row r="263" spans="1:1" x14ac:dyDescent="0.25">
      <c r="A263" t="s">
        <v>10</v>
      </c>
    </row>
    <row r="264" spans="1:1" x14ac:dyDescent="0.25">
      <c r="A264" t="s">
        <v>3</v>
      </c>
    </row>
    <row r="265" spans="1:1" x14ac:dyDescent="0.25">
      <c r="A265" t="s">
        <v>3</v>
      </c>
    </row>
    <row r="266" spans="1:1" x14ac:dyDescent="0.25">
      <c r="A266" t="s">
        <v>6</v>
      </c>
    </row>
    <row r="267" spans="1:1" x14ac:dyDescent="0.25">
      <c r="A267" t="s">
        <v>3</v>
      </c>
    </row>
    <row r="268" spans="1:1" x14ac:dyDescent="0.25">
      <c r="A268" t="s">
        <v>3</v>
      </c>
    </row>
    <row r="269" spans="1:1" x14ac:dyDescent="0.25">
      <c r="A269" t="s">
        <v>3</v>
      </c>
    </row>
    <row r="270" spans="1:1" x14ac:dyDescent="0.25">
      <c r="A270" t="s">
        <v>3</v>
      </c>
    </row>
    <row r="271" spans="1:1" x14ac:dyDescent="0.25">
      <c r="A271" t="s">
        <v>3</v>
      </c>
    </row>
    <row r="272" spans="1:1" x14ac:dyDescent="0.25">
      <c r="A272" t="s">
        <v>33</v>
      </c>
    </row>
    <row r="273" spans="1:1" x14ac:dyDescent="0.25">
      <c r="A273" t="s">
        <v>7</v>
      </c>
    </row>
    <row r="274" spans="1:1" x14ac:dyDescent="0.25">
      <c r="A274" t="s">
        <v>57</v>
      </c>
    </row>
    <row r="275" spans="1:1" x14ac:dyDescent="0.25">
      <c r="A275" t="s">
        <v>3</v>
      </c>
    </row>
    <row r="276" spans="1:1" x14ac:dyDescent="0.25">
      <c r="A276" t="s">
        <v>3</v>
      </c>
    </row>
    <row r="277" spans="1:1" x14ac:dyDescent="0.25">
      <c r="A277" t="s">
        <v>3</v>
      </c>
    </row>
    <row r="278" spans="1:1" x14ac:dyDescent="0.25">
      <c r="A278" t="s">
        <v>11</v>
      </c>
    </row>
    <row r="279" spans="1:1" x14ac:dyDescent="0.25">
      <c r="A279" t="s">
        <v>3</v>
      </c>
    </row>
    <row r="280" spans="1:1" x14ac:dyDescent="0.25">
      <c r="A280" t="s">
        <v>3</v>
      </c>
    </row>
    <row r="281" spans="1:1" x14ac:dyDescent="0.25">
      <c r="A281" t="s">
        <v>67</v>
      </c>
    </row>
    <row r="282" spans="1:1" x14ac:dyDescent="0.25">
      <c r="A282" t="s">
        <v>3</v>
      </c>
    </row>
    <row r="283" spans="1:1" x14ac:dyDescent="0.25">
      <c r="A283" t="s">
        <v>3</v>
      </c>
    </row>
    <row r="284" spans="1:1" x14ac:dyDescent="0.25">
      <c r="A284" t="s">
        <v>5</v>
      </c>
    </row>
    <row r="285" spans="1:1" x14ac:dyDescent="0.25">
      <c r="A285" t="s">
        <v>3</v>
      </c>
    </row>
    <row r="286" spans="1:1" x14ac:dyDescent="0.25">
      <c r="A286" t="s">
        <v>3</v>
      </c>
    </row>
    <row r="287" spans="1:1" x14ac:dyDescent="0.25">
      <c r="A287" t="s">
        <v>8</v>
      </c>
    </row>
    <row r="288" spans="1:1" x14ac:dyDescent="0.25">
      <c r="A288" t="s">
        <v>3</v>
      </c>
    </row>
    <row r="289" spans="1:1" x14ac:dyDescent="0.25">
      <c r="A289" t="s">
        <v>5</v>
      </c>
    </row>
    <row r="290" spans="1:1" x14ac:dyDescent="0.25">
      <c r="A290" t="s">
        <v>49</v>
      </c>
    </row>
    <row r="291" spans="1:1" x14ac:dyDescent="0.25">
      <c r="A291" t="s">
        <v>3</v>
      </c>
    </row>
    <row r="292" spans="1:1" x14ac:dyDescent="0.25">
      <c r="A292" t="s">
        <v>3</v>
      </c>
    </row>
    <row r="293" spans="1:1" x14ac:dyDescent="0.25">
      <c r="A293" t="s">
        <v>3</v>
      </c>
    </row>
    <row r="294" spans="1:1" x14ac:dyDescent="0.25">
      <c r="A294" t="s">
        <v>6</v>
      </c>
    </row>
    <row r="295" spans="1:1" x14ac:dyDescent="0.25">
      <c r="A295" t="s">
        <v>6</v>
      </c>
    </row>
    <row r="296" spans="1:1" x14ac:dyDescent="0.25">
      <c r="A296" t="s">
        <v>6</v>
      </c>
    </row>
    <row r="297" spans="1:1" x14ac:dyDescent="0.25">
      <c r="A297" t="s">
        <v>3</v>
      </c>
    </row>
    <row r="298" spans="1:1" x14ac:dyDescent="0.25">
      <c r="A298" t="s">
        <v>9</v>
      </c>
    </row>
    <row r="299" spans="1:1" x14ac:dyDescent="0.25">
      <c r="A299" t="s">
        <v>3</v>
      </c>
    </row>
    <row r="300" spans="1:1" x14ac:dyDescent="0.25">
      <c r="A300" t="s">
        <v>3</v>
      </c>
    </row>
    <row r="301" spans="1:1" x14ac:dyDescent="0.25">
      <c r="A301" t="s">
        <v>10</v>
      </c>
    </row>
    <row r="302" spans="1:1" x14ac:dyDescent="0.25">
      <c r="A302" t="s">
        <v>3</v>
      </c>
    </row>
    <row r="303" spans="1:1" x14ac:dyDescent="0.25">
      <c r="A303" t="s">
        <v>9</v>
      </c>
    </row>
    <row r="304" spans="1:1" x14ac:dyDescent="0.25">
      <c r="A304" t="s">
        <v>3</v>
      </c>
    </row>
    <row r="305" spans="1:1" x14ac:dyDescent="0.25">
      <c r="A305" t="s">
        <v>3</v>
      </c>
    </row>
    <row r="306" spans="1:1" x14ac:dyDescent="0.25">
      <c r="A306" t="s">
        <v>4</v>
      </c>
    </row>
    <row r="307" spans="1:1" x14ac:dyDescent="0.25">
      <c r="A307" t="s">
        <v>3</v>
      </c>
    </row>
    <row r="308" spans="1:1" x14ac:dyDescent="0.25">
      <c r="A308" t="s">
        <v>3</v>
      </c>
    </row>
    <row r="309" spans="1:1" x14ac:dyDescent="0.25">
      <c r="A309" t="s">
        <v>3</v>
      </c>
    </row>
    <row r="310" spans="1:1" x14ac:dyDescent="0.25">
      <c r="A310" t="s">
        <v>8</v>
      </c>
    </row>
    <row r="311" spans="1:1" x14ac:dyDescent="0.25">
      <c r="A311" t="s">
        <v>3</v>
      </c>
    </row>
    <row r="312" spans="1:1" x14ac:dyDescent="0.25">
      <c r="A312" t="s">
        <v>3</v>
      </c>
    </row>
    <row r="313" spans="1:1" x14ac:dyDescent="0.25">
      <c r="A313" t="s">
        <v>10</v>
      </c>
    </row>
    <row r="314" spans="1:1" x14ac:dyDescent="0.25">
      <c r="A314" t="s">
        <v>6</v>
      </c>
    </row>
    <row r="315" spans="1:1" x14ac:dyDescent="0.25">
      <c r="A315" t="s">
        <v>3</v>
      </c>
    </row>
    <row r="316" spans="1:1" x14ac:dyDescent="0.25">
      <c r="A316" t="s">
        <v>3</v>
      </c>
    </row>
    <row r="317" spans="1:1" x14ac:dyDescent="0.25">
      <c r="A317" t="s">
        <v>3</v>
      </c>
    </row>
    <row r="318" spans="1:1" x14ac:dyDescent="0.25">
      <c r="A318" t="s">
        <v>3</v>
      </c>
    </row>
    <row r="319" spans="1:1" x14ac:dyDescent="0.25">
      <c r="A319" t="s">
        <v>3</v>
      </c>
    </row>
    <row r="320" spans="1:1" x14ac:dyDescent="0.25">
      <c r="A320" t="s">
        <v>3</v>
      </c>
    </row>
    <row r="321" spans="1:1" x14ac:dyDescent="0.25">
      <c r="A321" t="s">
        <v>3</v>
      </c>
    </row>
    <row r="322" spans="1:1" x14ac:dyDescent="0.25">
      <c r="A322" t="s">
        <v>3</v>
      </c>
    </row>
    <row r="323" spans="1:1" x14ac:dyDescent="0.25">
      <c r="A323" t="s">
        <v>3</v>
      </c>
    </row>
    <row r="324" spans="1:1" x14ac:dyDescent="0.25">
      <c r="A324" t="s">
        <v>3</v>
      </c>
    </row>
    <row r="325" spans="1:1" x14ac:dyDescent="0.25">
      <c r="A325" t="s">
        <v>210</v>
      </c>
    </row>
    <row r="326" spans="1:1" x14ac:dyDescent="0.25">
      <c r="A326" t="s">
        <v>3</v>
      </c>
    </row>
    <row r="327" spans="1:1" x14ac:dyDescent="0.25">
      <c r="A327" t="s">
        <v>31</v>
      </c>
    </row>
    <row r="328" spans="1:1" x14ac:dyDescent="0.25">
      <c r="A328" t="s">
        <v>27</v>
      </c>
    </row>
    <row r="329" spans="1:1" x14ac:dyDescent="0.25">
      <c r="A329" t="s">
        <v>3</v>
      </c>
    </row>
    <row r="330" spans="1:1" x14ac:dyDescent="0.25">
      <c r="A330" t="s">
        <v>8</v>
      </c>
    </row>
    <row r="331" spans="1:1" x14ac:dyDescent="0.25">
      <c r="A331" t="s">
        <v>3</v>
      </c>
    </row>
    <row r="332" spans="1:1" x14ac:dyDescent="0.25">
      <c r="A332" t="s">
        <v>6</v>
      </c>
    </row>
    <row r="333" spans="1:1" x14ac:dyDescent="0.25">
      <c r="A333" t="s">
        <v>3</v>
      </c>
    </row>
    <row r="334" spans="1:1" x14ac:dyDescent="0.25">
      <c r="A334" t="s">
        <v>3</v>
      </c>
    </row>
    <row r="335" spans="1:1" x14ac:dyDescent="0.25">
      <c r="A335" t="s">
        <v>3</v>
      </c>
    </row>
    <row r="336" spans="1:1" x14ac:dyDescent="0.25">
      <c r="A336" t="s">
        <v>3</v>
      </c>
    </row>
    <row r="337" spans="1:1" x14ac:dyDescent="0.25">
      <c r="A337" t="s">
        <v>3</v>
      </c>
    </row>
    <row r="338" spans="1:1" x14ac:dyDescent="0.25">
      <c r="A338" t="s">
        <v>3</v>
      </c>
    </row>
    <row r="339" spans="1:1" x14ac:dyDescent="0.25">
      <c r="A339" t="s">
        <v>3</v>
      </c>
    </row>
    <row r="340" spans="1:1" x14ac:dyDescent="0.25">
      <c r="A340" t="s">
        <v>3</v>
      </c>
    </row>
    <row r="341" spans="1:1" x14ac:dyDescent="0.25">
      <c r="A341" t="s">
        <v>4</v>
      </c>
    </row>
    <row r="342" spans="1:1" x14ac:dyDescent="0.25">
      <c r="A342" t="s">
        <v>4</v>
      </c>
    </row>
    <row r="343" spans="1:1" x14ac:dyDescent="0.25">
      <c r="A343" t="s">
        <v>3</v>
      </c>
    </row>
    <row r="344" spans="1:1" x14ac:dyDescent="0.25">
      <c r="A344" t="s">
        <v>3</v>
      </c>
    </row>
    <row r="345" spans="1:1" x14ac:dyDescent="0.25">
      <c r="A345" t="s">
        <v>3</v>
      </c>
    </row>
    <row r="346" spans="1:1" x14ac:dyDescent="0.25">
      <c r="A346" t="s">
        <v>3</v>
      </c>
    </row>
    <row r="347" spans="1:1" x14ac:dyDescent="0.25">
      <c r="A347" t="s">
        <v>3</v>
      </c>
    </row>
    <row r="348" spans="1:1" x14ac:dyDescent="0.25">
      <c r="A348" t="s">
        <v>3</v>
      </c>
    </row>
    <row r="349" spans="1:1" x14ac:dyDescent="0.25">
      <c r="A349" t="s">
        <v>67</v>
      </c>
    </row>
    <row r="350" spans="1:1" x14ac:dyDescent="0.25">
      <c r="A350" t="s">
        <v>3</v>
      </c>
    </row>
    <row r="351" spans="1:1" x14ac:dyDescent="0.25">
      <c r="A351" t="s">
        <v>10</v>
      </c>
    </row>
    <row r="352" spans="1:1" x14ac:dyDescent="0.25">
      <c r="A352" t="s">
        <v>6</v>
      </c>
    </row>
    <row r="353" spans="1:1" x14ac:dyDescent="0.25">
      <c r="A353" t="s">
        <v>10</v>
      </c>
    </row>
    <row r="354" spans="1:1" x14ac:dyDescent="0.25">
      <c r="A354" t="s">
        <v>3</v>
      </c>
    </row>
    <row r="355" spans="1:1" x14ac:dyDescent="0.25">
      <c r="A355" t="s">
        <v>11</v>
      </c>
    </row>
    <row r="356" spans="1:1" x14ac:dyDescent="0.25">
      <c r="A356" t="s">
        <v>29</v>
      </c>
    </row>
    <row r="357" spans="1:1" x14ac:dyDescent="0.25">
      <c r="A357" t="s">
        <v>3</v>
      </c>
    </row>
    <row r="358" spans="1:1" x14ac:dyDescent="0.25">
      <c r="A358" t="s">
        <v>3</v>
      </c>
    </row>
    <row r="359" spans="1:1" x14ac:dyDescent="0.25">
      <c r="A359" t="s">
        <v>3</v>
      </c>
    </row>
    <row r="360" spans="1:1" x14ac:dyDescent="0.25">
      <c r="A360" t="s">
        <v>65</v>
      </c>
    </row>
    <row r="361" spans="1:1" x14ac:dyDescent="0.25">
      <c r="A361" t="s">
        <v>57</v>
      </c>
    </row>
    <row r="362" spans="1:1" x14ac:dyDescent="0.25">
      <c r="A362" t="s">
        <v>3</v>
      </c>
    </row>
    <row r="363" spans="1:1" x14ac:dyDescent="0.25">
      <c r="A363" t="s">
        <v>3</v>
      </c>
    </row>
    <row r="364" spans="1:1" x14ac:dyDescent="0.25">
      <c r="A364" t="s">
        <v>3</v>
      </c>
    </row>
    <row r="365" spans="1:1" x14ac:dyDescent="0.25">
      <c r="A365" t="s">
        <v>3</v>
      </c>
    </row>
    <row r="366" spans="1:1" x14ac:dyDescent="0.25">
      <c r="A366" t="s">
        <v>4</v>
      </c>
    </row>
    <row r="367" spans="1:1" x14ac:dyDescent="0.25">
      <c r="A367" t="s">
        <v>3</v>
      </c>
    </row>
    <row r="368" spans="1:1" x14ac:dyDescent="0.25">
      <c r="A368" t="s">
        <v>3</v>
      </c>
    </row>
    <row r="369" spans="1:1" x14ac:dyDescent="0.25">
      <c r="A369" t="s">
        <v>3</v>
      </c>
    </row>
    <row r="370" spans="1:1" x14ac:dyDescent="0.25">
      <c r="A370" t="s">
        <v>7</v>
      </c>
    </row>
    <row r="371" spans="1:1" x14ac:dyDescent="0.25">
      <c r="A371" t="s">
        <v>3</v>
      </c>
    </row>
    <row r="372" spans="1:1" x14ac:dyDescent="0.25">
      <c r="A372" t="s">
        <v>3</v>
      </c>
    </row>
    <row r="373" spans="1:1" x14ac:dyDescent="0.25">
      <c r="A373" t="s">
        <v>5</v>
      </c>
    </row>
    <row r="374" spans="1:1" x14ac:dyDescent="0.25">
      <c r="A374" t="s">
        <v>3</v>
      </c>
    </row>
    <row r="375" spans="1:1" x14ac:dyDescent="0.25">
      <c r="A375" t="s">
        <v>3</v>
      </c>
    </row>
    <row r="376" spans="1:1" x14ac:dyDescent="0.25">
      <c r="A376" t="s">
        <v>3</v>
      </c>
    </row>
    <row r="377" spans="1:1" x14ac:dyDescent="0.25">
      <c r="A377" t="s">
        <v>3</v>
      </c>
    </row>
    <row r="378" spans="1:1" x14ac:dyDescent="0.25">
      <c r="A378" t="s">
        <v>3</v>
      </c>
    </row>
    <row r="379" spans="1:1" x14ac:dyDescent="0.25">
      <c r="A379" t="s">
        <v>3</v>
      </c>
    </row>
    <row r="380" spans="1:1" x14ac:dyDescent="0.25">
      <c r="A380" t="s">
        <v>3</v>
      </c>
    </row>
    <row r="381" spans="1:1" x14ac:dyDescent="0.25">
      <c r="A381" t="s">
        <v>4</v>
      </c>
    </row>
    <row r="382" spans="1:1" x14ac:dyDescent="0.25">
      <c r="A382" t="s">
        <v>3</v>
      </c>
    </row>
    <row r="383" spans="1:1" x14ac:dyDescent="0.25">
      <c r="A383" t="s">
        <v>3</v>
      </c>
    </row>
    <row r="384" spans="1:1" x14ac:dyDescent="0.25">
      <c r="A384" t="s">
        <v>3</v>
      </c>
    </row>
    <row r="385" spans="1:1" x14ac:dyDescent="0.25">
      <c r="A385" t="s">
        <v>3</v>
      </c>
    </row>
    <row r="386" spans="1:1" x14ac:dyDescent="0.25">
      <c r="A386" t="s">
        <v>3</v>
      </c>
    </row>
    <row r="387" spans="1:1" x14ac:dyDescent="0.25">
      <c r="A387" t="s">
        <v>9</v>
      </c>
    </row>
    <row r="388" spans="1:1" x14ac:dyDescent="0.25">
      <c r="A388" t="s">
        <v>3</v>
      </c>
    </row>
    <row r="389" spans="1:1" x14ac:dyDescent="0.25">
      <c r="A389" t="s">
        <v>3</v>
      </c>
    </row>
    <row r="390" spans="1:1" x14ac:dyDescent="0.25">
      <c r="A390" t="s">
        <v>3</v>
      </c>
    </row>
    <row r="391" spans="1:1" x14ac:dyDescent="0.25">
      <c r="A391" t="s">
        <v>7</v>
      </c>
    </row>
    <row r="392" spans="1:1" x14ac:dyDescent="0.25">
      <c r="A392" t="s">
        <v>3</v>
      </c>
    </row>
    <row r="393" spans="1:1" x14ac:dyDescent="0.25">
      <c r="A393" t="s">
        <v>5</v>
      </c>
    </row>
    <row r="394" spans="1:1" x14ac:dyDescent="0.25">
      <c r="A394" t="s">
        <v>259</v>
      </c>
    </row>
    <row r="395" spans="1:1" x14ac:dyDescent="0.25">
      <c r="A395" t="s">
        <v>35</v>
      </c>
    </row>
    <row r="396" spans="1:1" x14ac:dyDescent="0.25">
      <c r="A396" t="s">
        <v>3</v>
      </c>
    </row>
    <row r="397" spans="1:1" x14ac:dyDescent="0.25">
      <c r="A397" t="s">
        <v>3</v>
      </c>
    </row>
    <row r="398" spans="1:1" x14ac:dyDescent="0.25">
      <c r="A398" t="s">
        <v>3</v>
      </c>
    </row>
    <row r="399" spans="1:1" x14ac:dyDescent="0.25">
      <c r="A399" t="s">
        <v>3</v>
      </c>
    </row>
    <row r="400" spans="1:1" x14ac:dyDescent="0.25">
      <c r="A400" t="s">
        <v>3</v>
      </c>
    </row>
    <row r="401" spans="1:1" x14ac:dyDescent="0.25">
      <c r="A401" t="s">
        <v>3</v>
      </c>
    </row>
    <row r="402" spans="1:1" x14ac:dyDescent="0.25">
      <c r="A402" t="s">
        <v>3</v>
      </c>
    </row>
    <row r="403" spans="1:1" x14ac:dyDescent="0.25">
      <c r="A403" t="s">
        <v>5</v>
      </c>
    </row>
    <row r="404" spans="1:1" x14ac:dyDescent="0.25">
      <c r="A404" t="s">
        <v>3</v>
      </c>
    </row>
    <row r="405" spans="1:1" x14ac:dyDescent="0.25">
      <c r="A405" t="s">
        <v>3</v>
      </c>
    </row>
    <row r="406" spans="1:1" x14ac:dyDescent="0.25">
      <c r="A406" t="s">
        <v>3</v>
      </c>
    </row>
    <row r="407" spans="1:1" x14ac:dyDescent="0.25">
      <c r="A407" t="s">
        <v>3</v>
      </c>
    </row>
    <row r="408" spans="1:1" x14ac:dyDescent="0.25">
      <c r="A408" t="s">
        <v>3</v>
      </c>
    </row>
    <row r="409" spans="1:1" x14ac:dyDescent="0.25">
      <c r="A409" t="s">
        <v>3</v>
      </c>
    </row>
    <row r="410" spans="1:1" x14ac:dyDescent="0.25">
      <c r="A410" t="s">
        <v>3</v>
      </c>
    </row>
    <row r="411" spans="1:1" x14ac:dyDescent="0.25">
      <c r="A411" t="s">
        <v>3</v>
      </c>
    </row>
    <row r="412" spans="1:1" x14ac:dyDescent="0.25">
      <c r="A412" t="s">
        <v>3</v>
      </c>
    </row>
    <row r="413" spans="1:1" x14ac:dyDescent="0.25">
      <c r="A413" t="s">
        <v>57</v>
      </c>
    </row>
    <row r="414" spans="1:1" x14ac:dyDescent="0.25">
      <c r="A414" t="s">
        <v>3</v>
      </c>
    </row>
    <row r="415" spans="1:1" x14ac:dyDescent="0.25">
      <c r="A415" t="s">
        <v>3</v>
      </c>
    </row>
    <row r="416" spans="1:1" x14ac:dyDescent="0.25">
      <c r="A416" t="s">
        <v>3</v>
      </c>
    </row>
    <row r="417" spans="1:1" x14ac:dyDescent="0.25">
      <c r="A417" t="s">
        <v>6</v>
      </c>
    </row>
    <row r="418" spans="1:1" x14ac:dyDescent="0.25">
      <c r="A418" t="s">
        <v>3</v>
      </c>
    </row>
    <row r="419" spans="1:1" x14ac:dyDescent="0.25">
      <c r="A419" t="s">
        <v>3</v>
      </c>
    </row>
    <row r="420" spans="1:1" x14ac:dyDescent="0.25">
      <c r="A420" t="s">
        <v>41</v>
      </c>
    </row>
    <row r="421" spans="1:1" x14ac:dyDescent="0.25">
      <c r="A421" t="s">
        <v>3</v>
      </c>
    </row>
    <row r="422" spans="1:1" x14ac:dyDescent="0.25">
      <c r="A422" t="s">
        <v>3</v>
      </c>
    </row>
    <row r="423" spans="1:1" x14ac:dyDescent="0.25">
      <c r="A423" t="s">
        <v>3</v>
      </c>
    </row>
    <row r="424" spans="1:1" x14ac:dyDescent="0.25">
      <c r="A424" t="s">
        <v>3</v>
      </c>
    </row>
    <row r="425" spans="1:1" x14ac:dyDescent="0.25">
      <c r="A425" t="s">
        <v>3</v>
      </c>
    </row>
    <row r="426" spans="1:1" x14ac:dyDescent="0.25">
      <c r="A426" t="s">
        <v>3</v>
      </c>
    </row>
    <row r="427" spans="1:1" x14ac:dyDescent="0.25">
      <c r="A427" t="s">
        <v>5</v>
      </c>
    </row>
    <row r="428" spans="1:1" x14ac:dyDescent="0.25">
      <c r="A428" t="s">
        <v>10</v>
      </c>
    </row>
    <row r="429" spans="1:1" x14ac:dyDescent="0.25">
      <c r="A429" t="s">
        <v>3</v>
      </c>
    </row>
    <row r="430" spans="1:1" x14ac:dyDescent="0.25">
      <c r="A430" t="s">
        <v>3</v>
      </c>
    </row>
    <row r="431" spans="1:1" x14ac:dyDescent="0.25">
      <c r="A431" t="s">
        <v>3</v>
      </c>
    </row>
    <row r="432" spans="1:1" x14ac:dyDescent="0.25">
      <c r="A432" t="s">
        <v>3</v>
      </c>
    </row>
    <row r="433" spans="1:1" x14ac:dyDescent="0.25">
      <c r="A433" t="s">
        <v>5</v>
      </c>
    </row>
    <row r="434" spans="1:1" x14ac:dyDescent="0.25">
      <c r="A434" t="s">
        <v>3</v>
      </c>
    </row>
    <row r="435" spans="1:1" x14ac:dyDescent="0.25">
      <c r="A435" t="s">
        <v>3</v>
      </c>
    </row>
    <row r="436" spans="1:1" x14ac:dyDescent="0.25">
      <c r="A436" t="s">
        <v>3</v>
      </c>
    </row>
    <row r="437" spans="1:1" x14ac:dyDescent="0.25">
      <c r="A437" t="s">
        <v>3</v>
      </c>
    </row>
    <row r="438" spans="1:1" x14ac:dyDescent="0.25">
      <c r="A438" t="s">
        <v>3</v>
      </c>
    </row>
    <row r="439" spans="1:1" x14ac:dyDescent="0.25">
      <c r="A439" t="s">
        <v>3</v>
      </c>
    </row>
    <row r="440" spans="1:1" x14ac:dyDescent="0.25">
      <c r="A440" t="s">
        <v>5</v>
      </c>
    </row>
    <row r="441" spans="1:1" x14ac:dyDescent="0.25">
      <c r="A441" t="s">
        <v>6</v>
      </c>
    </row>
    <row r="442" spans="1:1" x14ac:dyDescent="0.25">
      <c r="A442" t="s">
        <v>3</v>
      </c>
    </row>
    <row r="443" spans="1:1" x14ac:dyDescent="0.25">
      <c r="A443" t="s">
        <v>3</v>
      </c>
    </row>
    <row r="444" spans="1:1" x14ac:dyDescent="0.25">
      <c r="A444" t="s">
        <v>3</v>
      </c>
    </row>
    <row r="445" spans="1:1" x14ac:dyDescent="0.25">
      <c r="A445" t="s">
        <v>3</v>
      </c>
    </row>
    <row r="446" spans="1:1" x14ac:dyDescent="0.25">
      <c r="A446" t="s">
        <v>41</v>
      </c>
    </row>
    <row r="447" spans="1:1" x14ac:dyDescent="0.25">
      <c r="A447" t="s">
        <v>3</v>
      </c>
    </row>
    <row r="448" spans="1:1" x14ac:dyDescent="0.25">
      <c r="A448" t="s">
        <v>4</v>
      </c>
    </row>
    <row r="449" spans="1:1" x14ac:dyDescent="0.25">
      <c r="A449" t="s">
        <v>3</v>
      </c>
    </row>
    <row r="450" spans="1:1" x14ac:dyDescent="0.25">
      <c r="A450" t="s">
        <v>3</v>
      </c>
    </row>
    <row r="451" spans="1:1" x14ac:dyDescent="0.25">
      <c r="A451" t="s">
        <v>5</v>
      </c>
    </row>
    <row r="452" spans="1:1" x14ac:dyDescent="0.25">
      <c r="A452" t="s">
        <v>3</v>
      </c>
    </row>
    <row r="453" spans="1:1" x14ac:dyDescent="0.25">
      <c r="A453" t="s">
        <v>53</v>
      </c>
    </row>
    <row r="454" spans="1:1" x14ac:dyDescent="0.25">
      <c r="A454" t="s">
        <v>3</v>
      </c>
    </row>
    <row r="455" spans="1:1" x14ac:dyDescent="0.25">
      <c r="A455" t="s">
        <v>3</v>
      </c>
    </row>
    <row r="456" spans="1:1" x14ac:dyDescent="0.25">
      <c r="A456" t="s">
        <v>75</v>
      </c>
    </row>
    <row r="457" spans="1:1" x14ac:dyDescent="0.25">
      <c r="A457" t="s">
        <v>3</v>
      </c>
    </row>
    <row r="458" spans="1:1" x14ac:dyDescent="0.25">
      <c r="A458" t="s">
        <v>3</v>
      </c>
    </row>
    <row r="459" spans="1:1" x14ac:dyDescent="0.25">
      <c r="A459" t="s">
        <v>33</v>
      </c>
    </row>
    <row r="460" spans="1:1" x14ac:dyDescent="0.25">
      <c r="A460" t="s">
        <v>3</v>
      </c>
    </row>
    <row r="461" spans="1:1" x14ac:dyDescent="0.25">
      <c r="A461" t="s">
        <v>3</v>
      </c>
    </row>
    <row r="462" spans="1:1" x14ac:dyDescent="0.25">
      <c r="A462" t="s">
        <v>4</v>
      </c>
    </row>
    <row r="463" spans="1:1" x14ac:dyDescent="0.25">
      <c r="A463" t="s">
        <v>3</v>
      </c>
    </row>
    <row r="464" spans="1:1" x14ac:dyDescent="0.25">
      <c r="A464" t="s">
        <v>3</v>
      </c>
    </row>
    <row r="465" spans="1:1" x14ac:dyDescent="0.25">
      <c r="A465" t="s">
        <v>11</v>
      </c>
    </row>
    <row r="466" spans="1:1" x14ac:dyDescent="0.25">
      <c r="A466" t="s">
        <v>3</v>
      </c>
    </row>
    <row r="467" spans="1:1" x14ac:dyDescent="0.25">
      <c r="A467" t="s">
        <v>6</v>
      </c>
    </row>
    <row r="468" spans="1:1" x14ac:dyDescent="0.25">
      <c r="A468" t="s">
        <v>5</v>
      </c>
    </row>
    <row r="469" spans="1:1" x14ac:dyDescent="0.25">
      <c r="A469" t="s">
        <v>9</v>
      </c>
    </row>
    <row r="470" spans="1:1" x14ac:dyDescent="0.25">
      <c r="A470" t="s">
        <v>3</v>
      </c>
    </row>
    <row r="471" spans="1:1" x14ac:dyDescent="0.25">
      <c r="A471" t="s">
        <v>3</v>
      </c>
    </row>
    <row r="472" spans="1:1" x14ac:dyDescent="0.25">
      <c r="A472" t="s">
        <v>3</v>
      </c>
    </row>
    <row r="473" spans="1:1" x14ac:dyDescent="0.25">
      <c r="A473" t="s">
        <v>3</v>
      </c>
    </row>
    <row r="474" spans="1:1" x14ac:dyDescent="0.25">
      <c r="A474" t="s">
        <v>5</v>
      </c>
    </row>
    <row r="475" spans="1:1" x14ac:dyDescent="0.25">
      <c r="A475" t="s">
        <v>3</v>
      </c>
    </row>
    <row r="476" spans="1:1" x14ac:dyDescent="0.25">
      <c r="A476" t="s">
        <v>3</v>
      </c>
    </row>
    <row r="477" spans="1:1" x14ac:dyDescent="0.25">
      <c r="A477" t="s">
        <v>3</v>
      </c>
    </row>
    <row r="478" spans="1:1" x14ac:dyDescent="0.25">
      <c r="A478" t="s">
        <v>3</v>
      </c>
    </row>
    <row r="479" spans="1:1" x14ac:dyDescent="0.25">
      <c r="A479" t="s">
        <v>5</v>
      </c>
    </row>
    <row r="480" spans="1:1" x14ac:dyDescent="0.25">
      <c r="A480" t="s">
        <v>3</v>
      </c>
    </row>
    <row r="481" spans="1:1" x14ac:dyDescent="0.25">
      <c r="A481" t="s">
        <v>3</v>
      </c>
    </row>
    <row r="482" spans="1:1" x14ac:dyDescent="0.25">
      <c r="A482" t="s">
        <v>3</v>
      </c>
    </row>
    <row r="483" spans="1:1" x14ac:dyDescent="0.25">
      <c r="A483" t="s">
        <v>5</v>
      </c>
    </row>
    <row r="484" spans="1:1" x14ac:dyDescent="0.25">
      <c r="A484" t="s">
        <v>3</v>
      </c>
    </row>
    <row r="485" spans="1:1" x14ac:dyDescent="0.25">
      <c r="A485" t="s">
        <v>3</v>
      </c>
    </row>
    <row r="486" spans="1:1" x14ac:dyDescent="0.25">
      <c r="A486" t="s">
        <v>3</v>
      </c>
    </row>
    <row r="487" spans="1:1" x14ac:dyDescent="0.25">
      <c r="A487" t="s">
        <v>3</v>
      </c>
    </row>
    <row r="488" spans="1:1" x14ac:dyDescent="0.25">
      <c r="A488" t="s">
        <v>3</v>
      </c>
    </row>
    <row r="489" spans="1:1" x14ac:dyDescent="0.25">
      <c r="A489" t="s">
        <v>3</v>
      </c>
    </row>
    <row r="490" spans="1:1" x14ac:dyDescent="0.25">
      <c r="A490" t="s">
        <v>6</v>
      </c>
    </row>
    <row r="491" spans="1:1" x14ac:dyDescent="0.25">
      <c r="A491" t="s">
        <v>3</v>
      </c>
    </row>
    <row r="492" spans="1:1" x14ac:dyDescent="0.25">
      <c r="A492" t="s">
        <v>3</v>
      </c>
    </row>
    <row r="493" spans="1:1" x14ac:dyDescent="0.25">
      <c r="A493" t="s">
        <v>4</v>
      </c>
    </row>
    <row r="494" spans="1:1" x14ac:dyDescent="0.25">
      <c r="A494" t="s">
        <v>6</v>
      </c>
    </row>
    <row r="495" spans="1:1" x14ac:dyDescent="0.25">
      <c r="A495" t="s">
        <v>7</v>
      </c>
    </row>
    <row r="496" spans="1:1" x14ac:dyDescent="0.25">
      <c r="A496" t="s">
        <v>61</v>
      </c>
    </row>
    <row r="497" spans="1:1" x14ac:dyDescent="0.25">
      <c r="A497" t="s">
        <v>3</v>
      </c>
    </row>
    <row r="498" spans="1:1" x14ac:dyDescent="0.25">
      <c r="A498" t="s">
        <v>7</v>
      </c>
    </row>
    <row r="499" spans="1:1" x14ac:dyDescent="0.25">
      <c r="A499" t="s">
        <v>65</v>
      </c>
    </row>
    <row r="500" spans="1:1" x14ac:dyDescent="0.25">
      <c r="A500" t="s">
        <v>3</v>
      </c>
    </row>
    <row r="501" spans="1:1" x14ac:dyDescent="0.25">
      <c r="A501" t="s">
        <v>3</v>
      </c>
    </row>
    <row r="502" spans="1:1" x14ac:dyDescent="0.25">
      <c r="A502" t="s">
        <v>6</v>
      </c>
    </row>
    <row r="503" spans="1:1" x14ac:dyDescent="0.25">
      <c r="A503" t="s">
        <v>3</v>
      </c>
    </row>
    <row r="504" spans="1:1" x14ac:dyDescent="0.25">
      <c r="A504" t="s">
        <v>3</v>
      </c>
    </row>
    <row r="505" spans="1:1" x14ac:dyDescent="0.25">
      <c r="A505" t="s">
        <v>3</v>
      </c>
    </row>
    <row r="506" spans="1:1" x14ac:dyDescent="0.25">
      <c r="A506" t="s">
        <v>3</v>
      </c>
    </row>
    <row r="507" spans="1:1" x14ac:dyDescent="0.25">
      <c r="A507" t="s">
        <v>3</v>
      </c>
    </row>
    <row r="508" spans="1:1" x14ac:dyDescent="0.25">
      <c r="A508" t="s">
        <v>252</v>
      </c>
    </row>
    <row r="509" spans="1:1" x14ac:dyDescent="0.25">
      <c r="A509" t="s">
        <v>3</v>
      </c>
    </row>
    <row r="510" spans="1:1" x14ac:dyDescent="0.25">
      <c r="A510" t="s">
        <v>4</v>
      </c>
    </row>
    <row r="511" spans="1:1" x14ac:dyDescent="0.25">
      <c r="A511" t="s">
        <v>3</v>
      </c>
    </row>
    <row r="512" spans="1:1" x14ac:dyDescent="0.25">
      <c r="A512" t="s">
        <v>3</v>
      </c>
    </row>
    <row r="513" spans="1:1" x14ac:dyDescent="0.25">
      <c r="A513" t="s">
        <v>3</v>
      </c>
    </row>
    <row r="514" spans="1:1" x14ac:dyDescent="0.25">
      <c r="A514" t="s">
        <v>3</v>
      </c>
    </row>
    <row r="515" spans="1:1" x14ac:dyDescent="0.25">
      <c r="A515" t="s">
        <v>3</v>
      </c>
    </row>
    <row r="516" spans="1:1" x14ac:dyDescent="0.25">
      <c r="A516" t="s">
        <v>3</v>
      </c>
    </row>
    <row r="517" spans="1:1" x14ac:dyDescent="0.25">
      <c r="A517" t="s">
        <v>57</v>
      </c>
    </row>
    <row r="518" spans="1:1" x14ac:dyDescent="0.25">
      <c r="A518" t="s">
        <v>3</v>
      </c>
    </row>
    <row r="519" spans="1:1" x14ac:dyDescent="0.25">
      <c r="A519" t="s">
        <v>57</v>
      </c>
    </row>
    <row r="520" spans="1:1" x14ac:dyDescent="0.25">
      <c r="A520" t="s">
        <v>3</v>
      </c>
    </row>
    <row r="521" spans="1:1" x14ac:dyDescent="0.25">
      <c r="A521" t="s">
        <v>3</v>
      </c>
    </row>
    <row r="522" spans="1:1" x14ac:dyDescent="0.25">
      <c r="A522" t="s">
        <v>51</v>
      </c>
    </row>
    <row r="523" spans="1:1" x14ac:dyDescent="0.25">
      <c r="A523" t="s">
        <v>3</v>
      </c>
    </row>
    <row r="524" spans="1:1" x14ac:dyDescent="0.25">
      <c r="A524" t="s">
        <v>7</v>
      </c>
    </row>
    <row r="525" spans="1:1" x14ac:dyDescent="0.25">
      <c r="A525" t="s">
        <v>3</v>
      </c>
    </row>
    <row r="526" spans="1:1" x14ac:dyDescent="0.25">
      <c r="A526" t="s">
        <v>3</v>
      </c>
    </row>
    <row r="527" spans="1:1" x14ac:dyDescent="0.25">
      <c r="A527" t="s">
        <v>3</v>
      </c>
    </row>
    <row r="528" spans="1:1" x14ac:dyDescent="0.25">
      <c r="A528" t="s">
        <v>3</v>
      </c>
    </row>
    <row r="529" spans="1:1" x14ac:dyDescent="0.25">
      <c r="A529" t="s">
        <v>3</v>
      </c>
    </row>
    <row r="530" spans="1:1" x14ac:dyDescent="0.25">
      <c r="A530" t="s">
        <v>7</v>
      </c>
    </row>
    <row r="531" spans="1:1" x14ac:dyDescent="0.25">
      <c r="A531" t="s">
        <v>3</v>
      </c>
    </row>
    <row r="532" spans="1:1" x14ac:dyDescent="0.25">
      <c r="A532" t="s">
        <v>3</v>
      </c>
    </row>
    <row r="533" spans="1:1" x14ac:dyDescent="0.25">
      <c r="A533" t="s">
        <v>3</v>
      </c>
    </row>
    <row r="534" spans="1:1" x14ac:dyDescent="0.25">
      <c r="A534" t="s">
        <v>5</v>
      </c>
    </row>
    <row r="535" spans="1:1" x14ac:dyDescent="0.25">
      <c r="A535" t="s">
        <v>3</v>
      </c>
    </row>
    <row r="536" spans="1:1" x14ac:dyDescent="0.25">
      <c r="A536" t="s">
        <v>3</v>
      </c>
    </row>
    <row r="537" spans="1:1" x14ac:dyDescent="0.25">
      <c r="A537" t="s">
        <v>61</v>
      </c>
    </row>
    <row r="538" spans="1:1" x14ac:dyDescent="0.25">
      <c r="A538" t="s">
        <v>3</v>
      </c>
    </row>
    <row r="539" spans="1:1" x14ac:dyDescent="0.25">
      <c r="A539" t="s">
        <v>3</v>
      </c>
    </row>
    <row r="540" spans="1:1" x14ac:dyDescent="0.25">
      <c r="A540" t="s">
        <v>3</v>
      </c>
    </row>
    <row r="541" spans="1:1" x14ac:dyDescent="0.25">
      <c r="A541" t="s">
        <v>3</v>
      </c>
    </row>
    <row r="542" spans="1:1" x14ac:dyDescent="0.25">
      <c r="A542" t="s">
        <v>4</v>
      </c>
    </row>
    <row r="543" spans="1:1" x14ac:dyDescent="0.25">
      <c r="A543" t="s">
        <v>9</v>
      </c>
    </row>
    <row r="544" spans="1:1" x14ac:dyDescent="0.25">
      <c r="A544" t="s">
        <v>7</v>
      </c>
    </row>
    <row r="545" spans="1:1" x14ac:dyDescent="0.25">
      <c r="A545" t="s">
        <v>3</v>
      </c>
    </row>
    <row r="546" spans="1:1" x14ac:dyDescent="0.25">
      <c r="A546" t="s">
        <v>3</v>
      </c>
    </row>
    <row r="547" spans="1:1" x14ac:dyDescent="0.25">
      <c r="A547" t="s">
        <v>3</v>
      </c>
    </row>
    <row r="548" spans="1:1" x14ac:dyDescent="0.25">
      <c r="A548" t="s">
        <v>4</v>
      </c>
    </row>
    <row r="549" spans="1:1" x14ac:dyDescent="0.25">
      <c r="A549" t="s">
        <v>3</v>
      </c>
    </row>
    <row r="550" spans="1:1" x14ac:dyDescent="0.25">
      <c r="A550" t="s">
        <v>3</v>
      </c>
    </row>
    <row r="551" spans="1:1" x14ac:dyDescent="0.25">
      <c r="A551" t="s">
        <v>3</v>
      </c>
    </row>
    <row r="552" spans="1:1" x14ac:dyDescent="0.25">
      <c r="A552" t="s">
        <v>3</v>
      </c>
    </row>
    <row r="553" spans="1:1" x14ac:dyDescent="0.25">
      <c r="A553" t="s">
        <v>3</v>
      </c>
    </row>
    <row r="554" spans="1:1" x14ac:dyDescent="0.25">
      <c r="A554" t="s">
        <v>4</v>
      </c>
    </row>
    <row r="555" spans="1:1" x14ac:dyDescent="0.25">
      <c r="A555" t="s">
        <v>3</v>
      </c>
    </row>
    <row r="556" spans="1:1" x14ac:dyDescent="0.25">
      <c r="A556" t="s">
        <v>3</v>
      </c>
    </row>
    <row r="557" spans="1:1" x14ac:dyDescent="0.25">
      <c r="A557" t="s">
        <v>8</v>
      </c>
    </row>
    <row r="558" spans="1:1" x14ac:dyDescent="0.25">
      <c r="A558" t="s">
        <v>3</v>
      </c>
    </row>
    <row r="559" spans="1:1" x14ac:dyDescent="0.25">
      <c r="A559" t="s">
        <v>3</v>
      </c>
    </row>
    <row r="560" spans="1:1" x14ac:dyDescent="0.25">
      <c r="A560" t="s">
        <v>3</v>
      </c>
    </row>
    <row r="561" spans="1:1" x14ac:dyDescent="0.25">
      <c r="A561" t="s">
        <v>3</v>
      </c>
    </row>
    <row r="562" spans="1:1" x14ac:dyDescent="0.25">
      <c r="A562" t="s">
        <v>3</v>
      </c>
    </row>
    <row r="563" spans="1:1" x14ac:dyDescent="0.25">
      <c r="A563" t="s">
        <v>5</v>
      </c>
    </row>
    <row r="564" spans="1:1" x14ac:dyDescent="0.25">
      <c r="A564" t="s">
        <v>3</v>
      </c>
    </row>
    <row r="565" spans="1:1" x14ac:dyDescent="0.25">
      <c r="A565" t="s">
        <v>5</v>
      </c>
    </row>
    <row r="566" spans="1:1" x14ac:dyDescent="0.25">
      <c r="A566" t="s">
        <v>3</v>
      </c>
    </row>
    <row r="567" spans="1:1" x14ac:dyDescent="0.25">
      <c r="A567" t="s">
        <v>3</v>
      </c>
    </row>
    <row r="568" spans="1:1" x14ac:dyDescent="0.25">
      <c r="A568" t="s">
        <v>6</v>
      </c>
    </row>
    <row r="569" spans="1:1" x14ac:dyDescent="0.25">
      <c r="A569" t="s">
        <v>3</v>
      </c>
    </row>
    <row r="570" spans="1:1" x14ac:dyDescent="0.25">
      <c r="A570" t="s">
        <v>3</v>
      </c>
    </row>
    <row r="571" spans="1:1" x14ac:dyDescent="0.25">
      <c r="A571" t="s">
        <v>3</v>
      </c>
    </row>
    <row r="572" spans="1:1" x14ac:dyDescent="0.25">
      <c r="A572" t="s">
        <v>3</v>
      </c>
    </row>
    <row r="573" spans="1:1" x14ac:dyDescent="0.25">
      <c r="A573" t="s">
        <v>27</v>
      </c>
    </row>
    <row r="574" spans="1:1" x14ac:dyDescent="0.25">
      <c r="A574" t="s">
        <v>10</v>
      </c>
    </row>
    <row r="575" spans="1:1" x14ac:dyDescent="0.25">
      <c r="A575" t="s">
        <v>5</v>
      </c>
    </row>
    <row r="576" spans="1:1" x14ac:dyDescent="0.25">
      <c r="A576" t="s">
        <v>3</v>
      </c>
    </row>
    <row r="577" spans="1:1" x14ac:dyDescent="0.25">
      <c r="A577" t="s">
        <v>11</v>
      </c>
    </row>
    <row r="578" spans="1:1" x14ac:dyDescent="0.25">
      <c r="A578" t="s">
        <v>33</v>
      </c>
    </row>
    <row r="579" spans="1:1" x14ac:dyDescent="0.25">
      <c r="A579" t="s">
        <v>3</v>
      </c>
    </row>
    <row r="580" spans="1:1" x14ac:dyDescent="0.25">
      <c r="A580" t="s">
        <v>3</v>
      </c>
    </row>
    <row r="581" spans="1:1" x14ac:dyDescent="0.25">
      <c r="A581" t="s">
        <v>6</v>
      </c>
    </row>
    <row r="582" spans="1:1" x14ac:dyDescent="0.25">
      <c r="A582" t="s">
        <v>3</v>
      </c>
    </row>
    <row r="583" spans="1:1" x14ac:dyDescent="0.25">
      <c r="A583" t="s">
        <v>3</v>
      </c>
    </row>
    <row r="584" spans="1:1" x14ac:dyDescent="0.25">
      <c r="A584" t="s">
        <v>3</v>
      </c>
    </row>
    <row r="585" spans="1:1" x14ac:dyDescent="0.25">
      <c r="A585" t="s">
        <v>3</v>
      </c>
    </row>
    <row r="586" spans="1:1" x14ac:dyDescent="0.25">
      <c r="A586" t="s">
        <v>3</v>
      </c>
    </row>
    <row r="587" spans="1:1" x14ac:dyDescent="0.25">
      <c r="A587" t="s">
        <v>4</v>
      </c>
    </row>
    <row r="588" spans="1:1" x14ac:dyDescent="0.25">
      <c r="A588" t="s">
        <v>3</v>
      </c>
    </row>
    <row r="589" spans="1:1" x14ac:dyDescent="0.25">
      <c r="A589" t="s">
        <v>10</v>
      </c>
    </row>
    <row r="590" spans="1:1" x14ac:dyDescent="0.25">
      <c r="A590" t="s">
        <v>3</v>
      </c>
    </row>
    <row r="591" spans="1:1" x14ac:dyDescent="0.25">
      <c r="A591" t="s">
        <v>3</v>
      </c>
    </row>
    <row r="592" spans="1:1" x14ac:dyDescent="0.25">
      <c r="A592" t="s">
        <v>4</v>
      </c>
    </row>
    <row r="593" spans="1:1" x14ac:dyDescent="0.25">
      <c r="A593" t="s">
        <v>6</v>
      </c>
    </row>
    <row r="594" spans="1:1" x14ac:dyDescent="0.25">
      <c r="A594" t="s">
        <v>3</v>
      </c>
    </row>
    <row r="595" spans="1:1" x14ac:dyDescent="0.25">
      <c r="A595" t="s">
        <v>6</v>
      </c>
    </row>
    <row r="596" spans="1:1" x14ac:dyDescent="0.25">
      <c r="A596" t="s">
        <v>11</v>
      </c>
    </row>
    <row r="597" spans="1:1" x14ac:dyDescent="0.25">
      <c r="A597" t="s">
        <v>3</v>
      </c>
    </row>
    <row r="598" spans="1:1" x14ac:dyDescent="0.25">
      <c r="A598" t="s">
        <v>3</v>
      </c>
    </row>
    <row r="599" spans="1:1" x14ac:dyDescent="0.25">
      <c r="A599" t="s">
        <v>5</v>
      </c>
    </row>
    <row r="600" spans="1:1" x14ac:dyDescent="0.25">
      <c r="A600" t="s">
        <v>5</v>
      </c>
    </row>
    <row r="601" spans="1:1" x14ac:dyDescent="0.25">
      <c r="A601" t="s">
        <v>35</v>
      </c>
    </row>
    <row r="602" spans="1:1" x14ac:dyDescent="0.25">
      <c r="A602" t="s">
        <v>3</v>
      </c>
    </row>
    <row r="603" spans="1:1" x14ac:dyDescent="0.25">
      <c r="A603" t="s">
        <v>4</v>
      </c>
    </row>
    <row r="604" spans="1:1" x14ac:dyDescent="0.25">
      <c r="A604" t="s">
        <v>3</v>
      </c>
    </row>
    <row r="605" spans="1:1" x14ac:dyDescent="0.25">
      <c r="A605" t="s">
        <v>3</v>
      </c>
    </row>
    <row r="606" spans="1:1" x14ac:dyDescent="0.25">
      <c r="A606" t="s">
        <v>3</v>
      </c>
    </row>
    <row r="607" spans="1:1" x14ac:dyDescent="0.25">
      <c r="A607" t="s">
        <v>3</v>
      </c>
    </row>
    <row r="608" spans="1:1" x14ac:dyDescent="0.25">
      <c r="A608" t="s">
        <v>3</v>
      </c>
    </row>
    <row r="609" spans="1:1" x14ac:dyDescent="0.25">
      <c r="A609" t="s">
        <v>7</v>
      </c>
    </row>
    <row r="610" spans="1:1" x14ac:dyDescent="0.25">
      <c r="A610" t="s">
        <v>3</v>
      </c>
    </row>
    <row r="611" spans="1:1" x14ac:dyDescent="0.25">
      <c r="A611" t="s">
        <v>3</v>
      </c>
    </row>
    <row r="612" spans="1:1" x14ac:dyDescent="0.25">
      <c r="A612" t="s">
        <v>3</v>
      </c>
    </row>
    <row r="613" spans="1:1" x14ac:dyDescent="0.25">
      <c r="A613" t="s">
        <v>3</v>
      </c>
    </row>
    <row r="614" spans="1:1" x14ac:dyDescent="0.25">
      <c r="A614" t="s">
        <v>9</v>
      </c>
    </row>
    <row r="615" spans="1:1" x14ac:dyDescent="0.25">
      <c r="A615" t="s">
        <v>7</v>
      </c>
    </row>
    <row r="616" spans="1:1" x14ac:dyDescent="0.25">
      <c r="A616" t="s">
        <v>4</v>
      </c>
    </row>
    <row r="617" spans="1:1" x14ac:dyDescent="0.25">
      <c r="A617" t="s">
        <v>3</v>
      </c>
    </row>
    <row r="618" spans="1:1" x14ac:dyDescent="0.25">
      <c r="A618" t="s">
        <v>3</v>
      </c>
    </row>
    <row r="619" spans="1:1" x14ac:dyDescent="0.25">
      <c r="A619" t="s">
        <v>3</v>
      </c>
    </row>
    <row r="620" spans="1:1" x14ac:dyDescent="0.25">
      <c r="A620" t="s">
        <v>3</v>
      </c>
    </row>
    <row r="621" spans="1:1" x14ac:dyDescent="0.25">
      <c r="A621" t="s">
        <v>3</v>
      </c>
    </row>
    <row r="622" spans="1:1" x14ac:dyDescent="0.25">
      <c r="A622" t="s">
        <v>6</v>
      </c>
    </row>
    <row r="623" spans="1:1" x14ac:dyDescent="0.25">
      <c r="A623" t="s">
        <v>3</v>
      </c>
    </row>
    <row r="624" spans="1:1" x14ac:dyDescent="0.25">
      <c r="A624" t="s">
        <v>3</v>
      </c>
    </row>
    <row r="625" spans="1:1" x14ac:dyDescent="0.25">
      <c r="A625" t="s">
        <v>3</v>
      </c>
    </row>
    <row r="626" spans="1:1" x14ac:dyDescent="0.25">
      <c r="A626" t="s">
        <v>57</v>
      </c>
    </row>
    <row r="627" spans="1:1" x14ac:dyDescent="0.25">
      <c r="A627" t="s">
        <v>3</v>
      </c>
    </row>
    <row r="628" spans="1:1" x14ac:dyDescent="0.25">
      <c r="A628" t="s">
        <v>3</v>
      </c>
    </row>
    <row r="629" spans="1:1" x14ac:dyDescent="0.25">
      <c r="A629" t="s">
        <v>3</v>
      </c>
    </row>
    <row r="630" spans="1:1" x14ac:dyDescent="0.25">
      <c r="A630" t="s">
        <v>3</v>
      </c>
    </row>
    <row r="631" spans="1:1" x14ac:dyDescent="0.25">
      <c r="A631" t="s">
        <v>11</v>
      </c>
    </row>
    <row r="632" spans="1:1" x14ac:dyDescent="0.25">
      <c r="A632" t="s">
        <v>3</v>
      </c>
    </row>
    <row r="633" spans="1:1" x14ac:dyDescent="0.25">
      <c r="A633" t="s">
        <v>5</v>
      </c>
    </row>
    <row r="634" spans="1:1" x14ac:dyDescent="0.25">
      <c r="A634" t="s">
        <v>73</v>
      </c>
    </row>
    <row r="635" spans="1:1" x14ac:dyDescent="0.25">
      <c r="A635" t="s">
        <v>10</v>
      </c>
    </row>
    <row r="636" spans="1:1" x14ac:dyDescent="0.25">
      <c r="A636" t="s">
        <v>5</v>
      </c>
    </row>
    <row r="637" spans="1:1" x14ac:dyDescent="0.25">
      <c r="A637" t="s">
        <v>3</v>
      </c>
    </row>
    <row r="638" spans="1:1" x14ac:dyDescent="0.25">
      <c r="A638" t="s">
        <v>3</v>
      </c>
    </row>
    <row r="639" spans="1:1" x14ac:dyDescent="0.25">
      <c r="A639" t="s">
        <v>3</v>
      </c>
    </row>
    <row r="640" spans="1:1" x14ac:dyDescent="0.25">
      <c r="A640" t="s">
        <v>3</v>
      </c>
    </row>
    <row r="641" spans="1:1" x14ac:dyDescent="0.25">
      <c r="A641" t="s">
        <v>10</v>
      </c>
    </row>
    <row r="642" spans="1:1" x14ac:dyDescent="0.25">
      <c r="A642" t="s">
        <v>3</v>
      </c>
    </row>
    <row r="643" spans="1:1" x14ac:dyDescent="0.25">
      <c r="A643" t="s">
        <v>3</v>
      </c>
    </row>
    <row r="644" spans="1:1" x14ac:dyDescent="0.25">
      <c r="A644" t="s">
        <v>6</v>
      </c>
    </row>
    <row r="645" spans="1:1" x14ac:dyDescent="0.25">
      <c r="A645" t="s">
        <v>3</v>
      </c>
    </row>
    <row r="646" spans="1:1" x14ac:dyDescent="0.25">
      <c r="A646" t="s">
        <v>3</v>
      </c>
    </row>
    <row r="647" spans="1:1" x14ac:dyDescent="0.25">
      <c r="A647" t="s">
        <v>3</v>
      </c>
    </row>
    <row r="648" spans="1:1" x14ac:dyDescent="0.25">
      <c r="A648" t="s">
        <v>5</v>
      </c>
    </row>
    <row r="649" spans="1:1" x14ac:dyDescent="0.25">
      <c r="A649" t="s">
        <v>3</v>
      </c>
    </row>
    <row r="650" spans="1:1" x14ac:dyDescent="0.25">
      <c r="A650" t="s">
        <v>3</v>
      </c>
    </row>
    <row r="651" spans="1:1" x14ac:dyDescent="0.25">
      <c r="A651" t="s">
        <v>5</v>
      </c>
    </row>
    <row r="652" spans="1:1" x14ac:dyDescent="0.25">
      <c r="A652" t="s">
        <v>3</v>
      </c>
    </row>
    <row r="653" spans="1:1" x14ac:dyDescent="0.25">
      <c r="A653" t="s">
        <v>3</v>
      </c>
    </row>
    <row r="654" spans="1:1" x14ac:dyDescent="0.25">
      <c r="A654" t="s">
        <v>4</v>
      </c>
    </row>
    <row r="655" spans="1:1" x14ac:dyDescent="0.25">
      <c r="A655" t="s">
        <v>3</v>
      </c>
    </row>
    <row r="656" spans="1:1" x14ac:dyDescent="0.25">
      <c r="A656" t="s">
        <v>3</v>
      </c>
    </row>
    <row r="657" spans="1:1" x14ac:dyDescent="0.25">
      <c r="A657" t="s">
        <v>3</v>
      </c>
    </row>
    <row r="658" spans="1:1" x14ac:dyDescent="0.25">
      <c r="A658" t="s">
        <v>8</v>
      </c>
    </row>
    <row r="659" spans="1:1" x14ac:dyDescent="0.25">
      <c r="A659" t="s">
        <v>7</v>
      </c>
    </row>
    <row r="660" spans="1:1" x14ac:dyDescent="0.25">
      <c r="A660" t="s">
        <v>3</v>
      </c>
    </row>
    <row r="661" spans="1:1" x14ac:dyDescent="0.25">
      <c r="A661" t="s">
        <v>3</v>
      </c>
    </row>
    <row r="662" spans="1:1" x14ac:dyDescent="0.25">
      <c r="A662" t="s">
        <v>3</v>
      </c>
    </row>
    <row r="663" spans="1:1" x14ac:dyDescent="0.25">
      <c r="A663" t="s">
        <v>3</v>
      </c>
    </row>
    <row r="664" spans="1:1" x14ac:dyDescent="0.25">
      <c r="A664" t="s">
        <v>3</v>
      </c>
    </row>
    <row r="665" spans="1:1" x14ac:dyDescent="0.25">
      <c r="A665" t="s">
        <v>3</v>
      </c>
    </row>
    <row r="666" spans="1:1" x14ac:dyDescent="0.25">
      <c r="A666" t="s">
        <v>3</v>
      </c>
    </row>
    <row r="667" spans="1:1" x14ac:dyDescent="0.25">
      <c r="A667" t="s">
        <v>3</v>
      </c>
    </row>
    <row r="668" spans="1:1" x14ac:dyDescent="0.25">
      <c r="A668" t="s">
        <v>5</v>
      </c>
    </row>
    <row r="669" spans="1:1" x14ac:dyDescent="0.25">
      <c r="A669" t="s">
        <v>3</v>
      </c>
    </row>
    <row r="670" spans="1:1" x14ac:dyDescent="0.25">
      <c r="A670" t="s">
        <v>5</v>
      </c>
    </row>
    <row r="671" spans="1:1" x14ac:dyDescent="0.25">
      <c r="A671" t="s">
        <v>3</v>
      </c>
    </row>
    <row r="672" spans="1:1" x14ac:dyDescent="0.25">
      <c r="A672" t="s">
        <v>3</v>
      </c>
    </row>
    <row r="673" spans="1:1" x14ac:dyDescent="0.25">
      <c r="A673" t="s">
        <v>8</v>
      </c>
    </row>
    <row r="674" spans="1:1" x14ac:dyDescent="0.25">
      <c r="A674" t="s">
        <v>3</v>
      </c>
    </row>
    <row r="675" spans="1:1" x14ac:dyDescent="0.25">
      <c r="A675" t="s">
        <v>6</v>
      </c>
    </row>
    <row r="676" spans="1:1" x14ac:dyDescent="0.25">
      <c r="A676" t="s">
        <v>3</v>
      </c>
    </row>
    <row r="677" spans="1:1" x14ac:dyDescent="0.25">
      <c r="A677" t="s">
        <v>3</v>
      </c>
    </row>
    <row r="678" spans="1:1" x14ac:dyDescent="0.25">
      <c r="A678" t="s">
        <v>3</v>
      </c>
    </row>
    <row r="679" spans="1:1" x14ac:dyDescent="0.25">
      <c r="A679" t="s">
        <v>3</v>
      </c>
    </row>
    <row r="680" spans="1:1" x14ac:dyDescent="0.25">
      <c r="A680" t="s">
        <v>3</v>
      </c>
    </row>
    <row r="681" spans="1:1" x14ac:dyDescent="0.25">
      <c r="A681" t="s">
        <v>3</v>
      </c>
    </row>
    <row r="682" spans="1:1" x14ac:dyDescent="0.25">
      <c r="A682" t="s">
        <v>5</v>
      </c>
    </row>
    <row r="683" spans="1:1" x14ac:dyDescent="0.25">
      <c r="A683" t="s">
        <v>3</v>
      </c>
    </row>
    <row r="684" spans="1:1" x14ac:dyDescent="0.25">
      <c r="A684" t="s">
        <v>3</v>
      </c>
    </row>
    <row r="685" spans="1:1" x14ac:dyDescent="0.25">
      <c r="A685" t="s">
        <v>57</v>
      </c>
    </row>
    <row r="686" spans="1:1" x14ac:dyDescent="0.25">
      <c r="A686" t="s">
        <v>3</v>
      </c>
    </row>
    <row r="687" spans="1:1" x14ac:dyDescent="0.25">
      <c r="A687" t="s">
        <v>4</v>
      </c>
    </row>
    <row r="688" spans="1:1" x14ac:dyDescent="0.25">
      <c r="A688" t="s">
        <v>3</v>
      </c>
    </row>
    <row r="689" spans="1:1" x14ac:dyDescent="0.25">
      <c r="A689" t="s">
        <v>3</v>
      </c>
    </row>
    <row r="690" spans="1:1" x14ac:dyDescent="0.25">
      <c r="A690" t="s">
        <v>3</v>
      </c>
    </row>
    <row r="691" spans="1:1" x14ac:dyDescent="0.25">
      <c r="A691" t="s">
        <v>3</v>
      </c>
    </row>
    <row r="692" spans="1:1" x14ac:dyDescent="0.25">
      <c r="A692" t="s">
        <v>3</v>
      </c>
    </row>
    <row r="693" spans="1:1" x14ac:dyDescent="0.25">
      <c r="A693" t="s">
        <v>3</v>
      </c>
    </row>
    <row r="694" spans="1:1" x14ac:dyDescent="0.25">
      <c r="A694" t="s">
        <v>3</v>
      </c>
    </row>
    <row r="695" spans="1:1" x14ac:dyDescent="0.25">
      <c r="A695" t="s">
        <v>10</v>
      </c>
    </row>
    <row r="696" spans="1:1" x14ac:dyDescent="0.25">
      <c r="A696" t="s">
        <v>3</v>
      </c>
    </row>
    <row r="697" spans="1:1" x14ac:dyDescent="0.25">
      <c r="A697" t="s">
        <v>3</v>
      </c>
    </row>
    <row r="698" spans="1:1" x14ac:dyDescent="0.25">
      <c r="A698" t="s">
        <v>4</v>
      </c>
    </row>
    <row r="699" spans="1:1" x14ac:dyDescent="0.25">
      <c r="A699" t="s">
        <v>10</v>
      </c>
    </row>
    <row r="700" spans="1:1" x14ac:dyDescent="0.25">
      <c r="A700" t="s">
        <v>10</v>
      </c>
    </row>
    <row r="701" spans="1:1" x14ac:dyDescent="0.25">
      <c r="A701" t="s">
        <v>3</v>
      </c>
    </row>
    <row r="702" spans="1:1" x14ac:dyDescent="0.25">
      <c r="A702" t="s">
        <v>3</v>
      </c>
    </row>
    <row r="703" spans="1:1" x14ac:dyDescent="0.25">
      <c r="A703" t="s">
        <v>3</v>
      </c>
    </row>
    <row r="704" spans="1:1" x14ac:dyDescent="0.25">
      <c r="A704" t="s">
        <v>3</v>
      </c>
    </row>
    <row r="705" spans="1:1" x14ac:dyDescent="0.25">
      <c r="A705" t="s">
        <v>3</v>
      </c>
    </row>
    <row r="706" spans="1:1" x14ac:dyDescent="0.25">
      <c r="A706" t="s">
        <v>4</v>
      </c>
    </row>
    <row r="707" spans="1:1" x14ac:dyDescent="0.25">
      <c r="A707" t="s">
        <v>3</v>
      </c>
    </row>
    <row r="708" spans="1:1" x14ac:dyDescent="0.25">
      <c r="A708" t="s">
        <v>3</v>
      </c>
    </row>
    <row r="709" spans="1:1" x14ac:dyDescent="0.25">
      <c r="A709" t="s">
        <v>3</v>
      </c>
    </row>
    <row r="710" spans="1:1" x14ac:dyDescent="0.25">
      <c r="A710" t="s">
        <v>3</v>
      </c>
    </row>
    <row r="711" spans="1:1" x14ac:dyDescent="0.25">
      <c r="A711" t="s">
        <v>4</v>
      </c>
    </row>
    <row r="712" spans="1:1" x14ac:dyDescent="0.25">
      <c r="A712" t="s">
        <v>3</v>
      </c>
    </row>
    <row r="713" spans="1:1" x14ac:dyDescent="0.25">
      <c r="A713" t="s">
        <v>3</v>
      </c>
    </row>
    <row r="714" spans="1:1" x14ac:dyDescent="0.25">
      <c r="A714" t="s">
        <v>3</v>
      </c>
    </row>
    <row r="715" spans="1:1" x14ac:dyDescent="0.25">
      <c r="A715" t="s">
        <v>33</v>
      </c>
    </row>
    <row r="716" spans="1:1" x14ac:dyDescent="0.25">
      <c r="A716" t="s">
        <v>6</v>
      </c>
    </row>
    <row r="717" spans="1:1" x14ac:dyDescent="0.25">
      <c r="A717" t="s">
        <v>4</v>
      </c>
    </row>
    <row r="718" spans="1:1" x14ac:dyDescent="0.25">
      <c r="A718" t="s">
        <v>3</v>
      </c>
    </row>
    <row r="719" spans="1:1" x14ac:dyDescent="0.25">
      <c r="A719" t="s">
        <v>31</v>
      </c>
    </row>
    <row r="720" spans="1:1" x14ac:dyDescent="0.25">
      <c r="A720" t="s">
        <v>3</v>
      </c>
    </row>
    <row r="721" spans="1:1" x14ac:dyDescent="0.25">
      <c r="A721" t="s">
        <v>3</v>
      </c>
    </row>
    <row r="722" spans="1:1" x14ac:dyDescent="0.25">
      <c r="A722" t="s">
        <v>3</v>
      </c>
    </row>
    <row r="723" spans="1:1" x14ac:dyDescent="0.25">
      <c r="A723" t="s">
        <v>3</v>
      </c>
    </row>
    <row r="724" spans="1:1" x14ac:dyDescent="0.25">
      <c r="A724" t="s">
        <v>3</v>
      </c>
    </row>
    <row r="725" spans="1:1" x14ac:dyDescent="0.25">
      <c r="A725" t="s">
        <v>3</v>
      </c>
    </row>
    <row r="726" spans="1:1" x14ac:dyDescent="0.25">
      <c r="A726" t="s">
        <v>3</v>
      </c>
    </row>
    <row r="727" spans="1:1" x14ac:dyDescent="0.25">
      <c r="A727" t="s">
        <v>3</v>
      </c>
    </row>
    <row r="728" spans="1:1" x14ac:dyDescent="0.25">
      <c r="A728" t="s">
        <v>7</v>
      </c>
    </row>
    <row r="729" spans="1:1" x14ac:dyDescent="0.25">
      <c r="A729" t="s">
        <v>3</v>
      </c>
    </row>
    <row r="730" spans="1:1" x14ac:dyDescent="0.25">
      <c r="A730" t="s">
        <v>25</v>
      </c>
    </row>
    <row r="731" spans="1:1" x14ac:dyDescent="0.25">
      <c r="A731" t="s">
        <v>3</v>
      </c>
    </row>
    <row r="732" spans="1:1" x14ac:dyDescent="0.25">
      <c r="A732" t="s">
        <v>4</v>
      </c>
    </row>
    <row r="733" spans="1:1" x14ac:dyDescent="0.25">
      <c r="A733" t="s">
        <v>10</v>
      </c>
    </row>
    <row r="734" spans="1:1" x14ac:dyDescent="0.25">
      <c r="A734" t="s">
        <v>257</v>
      </c>
    </row>
    <row r="735" spans="1:1" x14ac:dyDescent="0.25">
      <c r="A735" t="s">
        <v>3</v>
      </c>
    </row>
    <row r="736" spans="1:1" x14ac:dyDescent="0.25">
      <c r="A736" t="s">
        <v>3</v>
      </c>
    </row>
    <row r="737" spans="1:1" x14ac:dyDescent="0.25">
      <c r="A737" t="s">
        <v>3</v>
      </c>
    </row>
    <row r="738" spans="1:1" x14ac:dyDescent="0.25">
      <c r="A738" t="s">
        <v>3</v>
      </c>
    </row>
    <row r="739" spans="1:1" x14ac:dyDescent="0.25">
      <c r="A739" t="s">
        <v>3</v>
      </c>
    </row>
    <row r="740" spans="1:1" x14ac:dyDescent="0.25">
      <c r="A740" t="s">
        <v>3</v>
      </c>
    </row>
    <row r="741" spans="1:1" x14ac:dyDescent="0.25">
      <c r="A741" t="s">
        <v>3</v>
      </c>
    </row>
    <row r="742" spans="1:1" x14ac:dyDescent="0.25">
      <c r="A742" t="s">
        <v>260</v>
      </c>
    </row>
    <row r="743" spans="1:1" x14ac:dyDescent="0.25">
      <c r="A743" t="s">
        <v>3</v>
      </c>
    </row>
    <row r="744" spans="1:1" x14ac:dyDescent="0.25">
      <c r="A744" t="s">
        <v>3</v>
      </c>
    </row>
    <row r="745" spans="1:1" x14ac:dyDescent="0.25">
      <c r="A745" t="s">
        <v>9</v>
      </c>
    </row>
    <row r="746" spans="1:1" x14ac:dyDescent="0.25">
      <c r="A746" t="s">
        <v>3</v>
      </c>
    </row>
    <row r="747" spans="1:1" x14ac:dyDescent="0.25">
      <c r="A747" t="s">
        <v>3</v>
      </c>
    </row>
    <row r="748" spans="1:1" x14ac:dyDescent="0.25">
      <c r="A748" t="s">
        <v>3</v>
      </c>
    </row>
    <row r="749" spans="1:1" x14ac:dyDescent="0.25">
      <c r="A749" t="s">
        <v>3</v>
      </c>
    </row>
    <row r="750" spans="1:1" x14ac:dyDescent="0.25">
      <c r="A750" t="s">
        <v>3</v>
      </c>
    </row>
    <row r="751" spans="1:1" x14ac:dyDescent="0.25">
      <c r="A751" t="s">
        <v>31</v>
      </c>
    </row>
    <row r="752" spans="1:1" x14ac:dyDescent="0.25">
      <c r="A752" t="s">
        <v>3</v>
      </c>
    </row>
    <row r="753" spans="1:1" x14ac:dyDescent="0.25">
      <c r="A753" t="s">
        <v>4</v>
      </c>
    </row>
    <row r="754" spans="1:1" x14ac:dyDescent="0.25">
      <c r="A754" t="s">
        <v>3</v>
      </c>
    </row>
    <row r="755" spans="1:1" x14ac:dyDescent="0.25">
      <c r="A755" t="s">
        <v>3</v>
      </c>
    </row>
    <row r="756" spans="1:1" x14ac:dyDescent="0.25">
      <c r="A756" t="s">
        <v>3</v>
      </c>
    </row>
    <row r="757" spans="1:1" x14ac:dyDescent="0.25">
      <c r="A757" t="s">
        <v>3</v>
      </c>
    </row>
    <row r="758" spans="1:1" x14ac:dyDescent="0.25">
      <c r="A758" t="s">
        <v>67</v>
      </c>
    </row>
    <row r="759" spans="1:1" x14ac:dyDescent="0.25">
      <c r="A759" t="s">
        <v>3</v>
      </c>
    </row>
    <row r="760" spans="1:1" x14ac:dyDescent="0.25">
      <c r="A760" t="s">
        <v>4</v>
      </c>
    </row>
    <row r="761" spans="1:1" x14ac:dyDescent="0.25">
      <c r="A761" t="s">
        <v>3</v>
      </c>
    </row>
    <row r="762" spans="1:1" x14ac:dyDescent="0.25">
      <c r="A762" t="s">
        <v>3</v>
      </c>
    </row>
    <row r="763" spans="1:1" x14ac:dyDescent="0.25">
      <c r="A763" t="s">
        <v>3</v>
      </c>
    </row>
    <row r="764" spans="1:1" x14ac:dyDescent="0.25">
      <c r="A764" t="s">
        <v>3</v>
      </c>
    </row>
    <row r="765" spans="1:1" x14ac:dyDescent="0.25">
      <c r="A765" t="s">
        <v>3</v>
      </c>
    </row>
    <row r="766" spans="1:1" x14ac:dyDescent="0.25">
      <c r="A766" t="s">
        <v>4</v>
      </c>
    </row>
    <row r="767" spans="1:1" x14ac:dyDescent="0.25">
      <c r="A767" t="s">
        <v>3</v>
      </c>
    </row>
    <row r="768" spans="1:1" x14ac:dyDescent="0.25">
      <c r="A768" t="s">
        <v>3</v>
      </c>
    </row>
    <row r="769" spans="1:1" x14ac:dyDescent="0.25">
      <c r="A769" t="s">
        <v>3</v>
      </c>
    </row>
    <row r="770" spans="1:1" x14ac:dyDescent="0.25">
      <c r="A770" t="s">
        <v>3</v>
      </c>
    </row>
    <row r="771" spans="1:1" x14ac:dyDescent="0.25">
      <c r="A771" t="s">
        <v>3</v>
      </c>
    </row>
    <row r="772" spans="1:1" x14ac:dyDescent="0.25">
      <c r="A772" t="s">
        <v>33</v>
      </c>
    </row>
    <row r="773" spans="1:1" x14ac:dyDescent="0.25">
      <c r="A773" t="s">
        <v>3</v>
      </c>
    </row>
    <row r="774" spans="1:1" x14ac:dyDescent="0.25">
      <c r="A774" t="s">
        <v>4</v>
      </c>
    </row>
    <row r="775" spans="1:1" x14ac:dyDescent="0.25">
      <c r="A775" t="s">
        <v>3</v>
      </c>
    </row>
    <row r="776" spans="1:1" x14ac:dyDescent="0.25">
      <c r="A776" t="s">
        <v>5</v>
      </c>
    </row>
    <row r="777" spans="1:1" x14ac:dyDescent="0.25">
      <c r="A777" t="s">
        <v>9</v>
      </c>
    </row>
    <row r="778" spans="1:1" x14ac:dyDescent="0.25">
      <c r="A778" t="s">
        <v>3</v>
      </c>
    </row>
    <row r="779" spans="1:1" x14ac:dyDescent="0.25">
      <c r="A779" t="s">
        <v>5</v>
      </c>
    </row>
    <row r="780" spans="1:1" x14ac:dyDescent="0.25">
      <c r="A780" t="s">
        <v>3</v>
      </c>
    </row>
    <row r="781" spans="1:1" x14ac:dyDescent="0.25">
      <c r="A781" t="s">
        <v>3</v>
      </c>
    </row>
    <row r="782" spans="1:1" x14ac:dyDescent="0.25">
      <c r="A782" t="s">
        <v>8</v>
      </c>
    </row>
    <row r="783" spans="1:1" x14ac:dyDescent="0.25">
      <c r="A783" t="s">
        <v>3</v>
      </c>
    </row>
    <row r="784" spans="1:1" x14ac:dyDescent="0.25">
      <c r="A784" t="s">
        <v>3</v>
      </c>
    </row>
    <row r="785" spans="1:1" x14ac:dyDescent="0.25">
      <c r="A785" t="s">
        <v>3</v>
      </c>
    </row>
    <row r="786" spans="1:1" x14ac:dyDescent="0.25">
      <c r="A786" t="s">
        <v>3</v>
      </c>
    </row>
    <row r="787" spans="1:1" x14ac:dyDescent="0.25">
      <c r="A787" t="s">
        <v>9</v>
      </c>
    </row>
    <row r="788" spans="1:1" x14ac:dyDescent="0.25">
      <c r="A788" t="s">
        <v>10</v>
      </c>
    </row>
    <row r="789" spans="1:1" x14ac:dyDescent="0.25">
      <c r="A789" t="s">
        <v>27</v>
      </c>
    </row>
    <row r="790" spans="1:1" x14ac:dyDescent="0.25">
      <c r="A790" t="s">
        <v>5</v>
      </c>
    </row>
    <row r="791" spans="1:1" x14ac:dyDescent="0.25">
      <c r="A791" t="s">
        <v>3</v>
      </c>
    </row>
    <row r="792" spans="1:1" x14ac:dyDescent="0.25">
      <c r="A792" t="s">
        <v>7</v>
      </c>
    </row>
    <row r="793" spans="1:1" x14ac:dyDescent="0.25">
      <c r="A793" t="s">
        <v>3</v>
      </c>
    </row>
    <row r="794" spans="1:1" x14ac:dyDescent="0.25">
      <c r="A794" t="s">
        <v>4</v>
      </c>
    </row>
    <row r="795" spans="1:1" x14ac:dyDescent="0.25">
      <c r="A795" t="s">
        <v>3</v>
      </c>
    </row>
    <row r="796" spans="1:1" x14ac:dyDescent="0.25">
      <c r="A796" t="s">
        <v>3</v>
      </c>
    </row>
    <row r="797" spans="1:1" x14ac:dyDescent="0.25">
      <c r="A797" t="s">
        <v>6</v>
      </c>
    </row>
    <row r="798" spans="1:1" x14ac:dyDescent="0.25">
      <c r="A798" t="s">
        <v>8</v>
      </c>
    </row>
    <row r="799" spans="1:1" x14ac:dyDescent="0.25">
      <c r="A799" t="s">
        <v>3</v>
      </c>
    </row>
    <row r="800" spans="1:1" x14ac:dyDescent="0.25">
      <c r="A800" t="s">
        <v>57</v>
      </c>
    </row>
    <row r="801" spans="1:1" x14ac:dyDescent="0.25">
      <c r="A801" t="s">
        <v>3</v>
      </c>
    </row>
    <row r="802" spans="1:1" x14ac:dyDescent="0.25">
      <c r="A802" t="s">
        <v>51</v>
      </c>
    </row>
    <row r="803" spans="1:1" x14ac:dyDescent="0.25">
      <c r="A803" t="s">
        <v>3</v>
      </c>
    </row>
    <row r="804" spans="1:1" x14ac:dyDescent="0.25">
      <c r="A804" t="s">
        <v>3</v>
      </c>
    </row>
    <row r="805" spans="1:1" x14ac:dyDescent="0.25">
      <c r="A805" t="s">
        <v>57</v>
      </c>
    </row>
    <row r="806" spans="1:1" x14ac:dyDescent="0.25">
      <c r="A806" t="s">
        <v>3</v>
      </c>
    </row>
    <row r="807" spans="1:1" x14ac:dyDescent="0.25">
      <c r="A807" t="s">
        <v>3</v>
      </c>
    </row>
    <row r="808" spans="1:1" x14ac:dyDescent="0.25">
      <c r="A808" t="s">
        <v>3</v>
      </c>
    </row>
    <row r="809" spans="1:1" x14ac:dyDescent="0.25">
      <c r="A809" t="s">
        <v>25</v>
      </c>
    </row>
    <row r="810" spans="1:1" x14ac:dyDescent="0.25">
      <c r="A810" t="s">
        <v>3</v>
      </c>
    </row>
    <row r="811" spans="1:1" x14ac:dyDescent="0.25">
      <c r="A811" t="s">
        <v>4</v>
      </c>
    </row>
    <row r="812" spans="1:1" x14ac:dyDescent="0.25">
      <c r="A812" t="s">
        <v>6</v>
      </c>
    </row>
    <row r="813" spans="1:1" x14ac:dyDescent="0.25">
      <c r="A813" t="s">
        <v>3</v>
      </c>
    </row>
    <row r="814" spans="1:1" x14ac:dyDescent="0.25">
      <c r="A814" t="s">
        <v>3</v>
      </c>
    </row>
    <row r="815" spans="1:1" x14ac:dyDescent="0.25">
      <c r="A815" t="s">
        <v>3</v>
      </c>
    </row>
    <row r="816" spans="1:1" x14ac:dyDescent="0.25">
      <c r="A816" t="s">
        <v>6</v>
      </c>
    </row>
    <row r="817" spans="1:1" x14ac:dyDescent="0.25">
      <c r="A817" t="s">
        <v>3</v>
      </c>
    </row>
    <row r="818" spans="1:1" x14ac:dyDescent="0.25">
      <c r="A818" t="s">
        <v>5</v>
      </c>
    </row>
    <row r="819" spans="1:1" x14ac:dyDescent="0.25">
      <c r="A819" t="s">
        <v>3</v>
      </c>
    </row>
    <row r="820" spans="1:1" x14ac:dyDescent="0.25">
      <c r="A820" t="s">
        <v>3</v>
      </c>
    </row>
    <row r="821" spans="1:1" x14ac:dyDescent="0.25">
      <c r="A821" t="s">
        <v>3</v>
      </c>
    </row>
    <row r="822" spans="1:1" x14ac:dyDescent="0.25">
      <c r="A822" t="s">
        <v>3</v>
      </c>
    </row>
    <row r="823" spans="1:1" x14ac:dyDescent="0.25">
      <c r="A823" t="s">
        <v>3</v>
      </c>
    </row>
    <row r="824" spans="1:1" x14ac:dyDescent="0.25">
      <c r="A824" t="s">
        <v>3</v>
      </c>
    </row>
    <row r="825" spans="1:1" x14ac:dyDescent="0.25">
      <c r="A825" t="s">
        <v>3</v>
      </c>
    </row>
    <row r="826" spans="1:1" x14ac:dyDescent="0.25">
      <c r="A826" t="s">
        <v>3</v>
      </c>
    </row>
    <row r="827" spans="1:1" x14ac:dyDescent="0.25">
      <c r="A827" t="s">
        <v>3</v>
      </c>
    </row>
    <row r="828" spans="1:1" x14ac:dyDescent="0.25">
      <c r="A828" t="s">
        <v>3</v>
      </c>
    </row>
    <row r="829" spans="1:1" x14ac:dyDescent="0.25">
      <c r="A829" t="s">
        <v>3</v>
      </c>
    </row>
    <row r="830" spans="1:1" x14ac:dyDescent="0.25">
      <c r="A830" t="s">
        <v>3</v>
      </c>
    </row>
    <row r="831" spans="1:1" x14ac:dyDescent="0.25">
      <c r="A831" t="s">
        <v>4</v>
      </c>
    </row>
    <row r="832" spans="1:1" x14ac:dyDescent="0.25">
      <c r="A832" t="s">
        <v>3</v>
      </c>
    </row>
    <row r="833" spans="1:1" x14ac:dyDescent="0.25">
      <c r="A833" t="s">
        <v>4</v>
      </c>
    </row>
    <row r="834" spans="1:1" x14ac:dyDescent="0.25">
      <c r="A834" t="s">
        <v>7</v>
      </c>
    </row>
    <row r="835" spans="1:1" x14ac:dyDescent="0.25">
      <c r="A835" t="s">
        <v>5</v>
      </c>
    </row>
    <row r="836" spans="1:1" x14ac:dyDescent="0.25">
      <c r="A836" t="s">
        <v>3</v>
      </c>
    </row>
    <row r="837" spans="1:1" x14ac:dyDescent="0.25">
      <c r="A837" t="s">
        <v>3</v>
      </c>
    </row>
    <row r="838" spans="1:1" x14ac:dyDescent="0.25">
      <c r="A838" t="s">
        <v>4</v>
      </c>
    </row>
    <row r="839" spans="1:1" x14ac:dyDescent="0.25">
      <c r="A839" t="s">
        <v>3</v>
      </c>
    </row>
    <row r="840" spans="1:1" x14ac:dyDescent="0.25">
      <c r="A840" t="s">
        <v>3</v>
      </c>
    </row>
    <row r="841" spans="1:1" x14ac:dyDescent="0.25">
      <c r="A841" t="s">
        <v>3</v>
      </c>
    </row>
    <row r="842" spans="1:1" x14ac:dyDescent="0.25">
      <c r="A842" t="s">
        <v>3</v>
      </c>
    </row>
    <row r="843" spans="1:1" x14ac:dyDescent="0.25">
      <c r="A843" t="s">
        <v>3</v>
      </c>
    </row>
    <row r="844" spans="1:1" x14ac:dyDescent="0.25">
      <c r="A844" t="s">
        <v>4</v>
      </c>
    </row>
    <row r="845" spans="1:1" x14ac:dyDescent="0.25">
      <c r="A845" t="s">
        <v>3</v>
      </c>
    </row>
    <row r="846" spans="1:1" x14ac:dyDescent="0.25">
      <c r="A846" t="s">
        <v>3</v>
      </c>
    </row>
    <row r="847" spans="1:1" x14ac:dyDescent="0.25">
      <c r="A847" t="s">
        <v>3</v>
      </c>
    </row>
    <row r="848" spans="1:1" x14ac:dyDescent="0.25">
      <c r="A848" t="s">
        <v>3</v>
      </c>
    </row>
    <row r="849" spans="1:1" x14ac:dyDescent="0.25">
      <c r="A849" t="s">
        <v>9</v>
      </c>
    </row>
    <row r="850" spans="1:1" x14ac:dyDescent="0.25">
      <c r="A850" t="s">
        <v>63</v>
      </c>
    </row>
    <row r="851" spans="1:1" x14ac:dyDescent="0.25">
      <c r="A851" t="s">
        <v>7</v>
      </c>
    </row>
    <row r="852" spans="1:1" x14ac:dyDescent="0.25">
      <c r="A852" t="s">
        <v>4</v>
      </c>
    </row>
    <row r="853" spans="1:1" x14ac:dyDescent="0.25">
      <c r="A853" t="s">
        <v>3</v>
      </c>
    </row>
    <row r="854" spans="1:1" x14ac:dyDescent="0.25">
      <c r="A854" t="s">
        <v>3</v>
      </c>
    </row>
    <row r="855" spans="1:1" x14ac:dyDescent="0.25">
      <c r="A855" t="s">
        <v>3</v>
      </c>
    </row>
    <row r="856" spans="1:1" x14ac:dyDescent="0.25">
      <c r="A856" t="s">
        <v>3</v>
      </c>
    </row>
    <row r="857" spans="1:1" x14ac:dyDescent="0.25">
      <c r="A857" t="s">
        <v>67</v>
      </c>
    </row>
    <row r="858" spans="1:1" x14ac:dyDescent="0.25">
      <c r="A858" t="s">
        <v>3</v>
      </c>
    </row>
    <row r="859" spans="1:1" x14ac:dyDescent="0.25">
      <c r="A859" t="s">
        <v>3</v>
      </c>
    </row>
    <row r="860" spans="1:1" x14ac:dyDescent="0.25">
      <c r="A860" t="s">
        <v>3</v>
      </c>
    </row>
    <row r="861" spans="1:1" x14ac:dyDescent="0.25">
      <c r="A861" t="s">
        <v>3</v>
      </c>
    </row>
    <row r="862" spans="1:1" x14ac:dyDescent="0.25">
      <c r="A862" t="s">
        <v>3</v>
      </c>
    </row>
    <row r="863" spans="1:1" x14ac:dyDescent="0.25">
      <c r="A863" t="s">
        <v>3</v>
      </c>
    </row>
    <row r="864" spans="1:1" x14ac:dyDescent="0.25">
      <c r="A864" t="s">
        <v>8</v>
      </c>
    </row>
    <row r="865" spans="1:1" x14ac:dyDescent="0.25">
      <c r="A865" t="s">
        <v>3</v>
      </c>
    </row>
    <row r="866" spans="1:1" x14ac:dyDescent="0.25">
      <c r="A866" t="s">
        <v>5</v>
      </c>
    </row>
    <row r="867" spans="1:1" x14ac:dyDescent="0.25">
      <c r="A867" t="s">
        <v>55</v>
      </c>
    </row>
    <row r="868" spans="1:1" x14ac:dyDescent="0.25">
      <c r="A868" t="s">
        <v>3</v>
      </c>
    </row>
    <row r="869" spans="1:1" x14ac:dyDescent="0.25">
      <c r="A869" t="s">
        <v>3</v>
      </c>
    </row>
    <row r="870" spans="1:1" x14ac:dyDescent="0.25">
      <c r="A870" t="s">
        <v>3</v>
      </c>
    </row>
    <row r="871" spans="1:1" x14ac:dyDescent="0.25">
      <c r="A871" t="s">
        <v>3</v>
      </c>
    </row>
    <row r="872" spans="1:1" x14ac:dyDescent="0.25">
      <c r="A872" t="s">
        <v>4</v>
      </c>
    </row>
    <row r="873" spans="1:1" x14ac:dyDescent="0.25">
      <c r="A873" t="s">
        <v>4</v>
      </c>
    </row>
    <row r="874" spans="1:1" x14ac:dyDescent="0.25">
      <c r="A874" t="s">
        <v>3</v>
      </c>
    </row>
    <row r="875" spans="1:1" x14ac:dyDescent="0.25">
      <c r="A875" t="s">
        <v>3</v>
      </c>
    </row>
    <row r="876" spans="1:1" x14ac:dyDescent="0.25">
      <c r="A876" t="s">
        <v>3</v>
      </c>
    </row>
    <row r="877" spans="1:1" x14ac:dyDescent="0.25">
      <c r="A877" t="s">
        <v>3</v>
      </c>
    </row>
    <row r="878" spans="1:1" x14ac:dyDescent="0.25">
      <c r="A878" t="s">
        <v>3</v>
      </c>
    </row>
    <row r="879" spans="1:1" x14ac:dyDescent="0.25">
      <c r="A879" t="s">
        <v>3</v>
      </c>
    </row>
    <row r="880" spans="1:1" x14ac:dyDescent="0.25">
      <c r="A880" t="s">
        <v>6</v>
      </c>
    </row>
    <row r="881" spans="1:1" x14ac:dyDescent="0.25">
      <c r="A881" t="s">
        <v>3</v>
      </c>
    </row>
    <row r="882" spans="1:1" x14ac:dyDescent="0.25">
      <c r="A882" t="s">
        <v>9</v>
      </c>
    </row>
    <row r="883" spans="1:1" x14ac:dyDescent="0.25">
      <c r="A883" t="s">
        <v>4</v>
      </c>
    </row>
    <row r="884" spans="1:1" x14ac:dyDescent="0.25">
      <c r="A884" t="s">
        <v>3</v>
      </c>
    </row>
    <row r="885" spans="1:1" x14ac:dyDescent="0.25">
      <c r="A885" t="s">
        <v>4</v>
      </c>
    </row>
    <row r="886" spans="1:1" x14ac:dyDescent="0.25">
      <c r="A886" t="s">
        <v>3</v>
      </c>
    </row>
    <row r="887" spans="1:1" x14ac:dyDescent="0.25">
      <c r="A887" t="s">
        <v>3</v>
      </c>
    </row>
    <row r="888" spans="1:1" x14ac:dyDescent="0.25">
      <c r="A888" t="s">
        <v>3</v>
      </c>
    </row>
    <row r="889" spans="1:1" x14ac:dyDescent="0.25">
      <c r="A889" t="s">
        <v>4</v>
      </c>
    </row>
    <row r="890" spans="1:1" x14ac:dyDescent="0.25">
      <c r="A890" t="s">
        <v>5</v>
      </c>
    </row>
    <row r="891" spans="1:1" x14ac:dyDescent="0.25">
      <c r="A891" t="s">
        <v>5</v>
      </c>
    </row>
    <row r="892" spans="1:1" x14ac:dyDescent="0.25">
      <c r="A892" t="s">
        <v>7</v>
      </c>
    </row>
    <row r="893" spans="1:1" x14ac:dyDescent="0.25">
      <c r="A893" t="s">
        <v>3</v>
      </c>
    </row>
    <row r="894" spans="1:1" x14ac:dyDescent="0.25">
      <c r="A894" t="s">
        <v>75</v>
      </c>
    </row>
    <row r="895" spans="1:1" x14ac:dyDescent="0.25">
      <c r="A895" t="s">
        <v>5</v>
      </c>
    </row>
    <row r="896" spans="1:1" x14ac:dyDescent="0.25">
      <c r="A896" t="s">
        <v>3</v>
      </c>
    </row>
    <row r="897" spans="1:1" x14ac:dyDescent="0.25">
      <c r="A897" t="s">
        <v>3</v>
      </c>
    </row>
    <row r="898" spans="1:1" x14ac:dyDescent="0.25">
      <c r="A898" t="s">
        <v>63</v>
      </c>
    </row>
    <row r="899" spans="1:1" x14ac:dyDescent="0.25">
      <c r="A899" t="s">
        <v>3</v>
      </c>
    </row>
    <row r="900" spans="1:1" x14ac:dyDescent="0.25">
      <c r="A900" t="s">
        <v>3</v>
      </c>
    </row>
    <row r="901" spans="1:1" x14ac:dyDescent="0.25">
      <c r="A901" t="s">
        <v>5</v>
      </c>
    </row>
    <row r="902" spans="1:1" x14ac:dyDescent="0.25">
      <c r="A902" t="s">
        <v>258</v>
      </c>
    </row>
    <row r="903" spans="1:1" x14ac:dyDescent="0.25">
      <c r="A903" t="s">
        <v>3</v>
      </c>
    </row>
    <row r="904" spans="1:1" x14ac:dyDescent="0.25">
      <c r="A904" t="s">
        <v>3</v>
      </c>
    </row>
    <row r="905" spans="1:1" x14ac:dyDescent="0.25">
      <c r="A905" t="s">
        <v>3</v>
      </c>
    </row>
    <row r="906" spans="1:1" x14ac:dyDescent="0.25">
      <c r="A906" t="s">
        <v>3</v>
      </c>
    </row>
    <row r="907" spans="1:1" x14ac:dyDescent="0.25">
      <c r="A907" t="s">
        <v>27</v>
      </c>
    </row>
    <row r="908" spans="1:1" x14ac:dyDescent="0.25">
      <c r="A908" t="s">
        <v>4</v>
      </c>
    </row>
    <row r="909" spans="1:1" x14ac:dyDescent="0.25">
      <c r="A909" t="s">
        <v>7</v>
      </c>
    </row>
    <row r="910" spans="1:1" x14ac:dyDescent="0.25">
      <c r="A910" t="s">
        <v>3</v>
      </c>
    </row>
    <row r="911" spans="1:1" x14ac:dyDescent="0.25">
      <c r="A911" t="s">
        <v>3</v>
      </c>
    </row>
    <row r="912" spans="1:1" x14ac:dyDescent="0.25">
      <c r="A912" t="s">
        <v>3</v>
      </c>
    </row>
    <row r="913" spans="1:1" x14ac:dyDescent="0.25">
      <c r="A913" t="s">
        <v>3</v>
      </c>
    </row>
    <row r="914" spans="1:1" x14ac:dyDescent="0.25">
      <c r="A914" t="s">
        <v>3</v>
      </c>
    </row>
    <row r="915" spans="1:1" x14ac:dyDescent="0.25">
      <c r="A915" t="s">
        <v>3</v>
      </c>
    </row>
    <row r="916" spans="1:1" x14ac:dyDescent="0.25">
      <c r="A916" t="s">
        <v>3</v>
      </c>
    </row>
    <row r="917" spans="1:1" x14ac:dyDescent="0.25">
      <c r="A917" t="s">
        <v>3</v>
      </c>
    </row>
    <row r="918" spans="1:1" x14ac:dyDescent="0.25">
      <c r="A918" t="s">
        <v>3</v>
      </c>
    </row>
    <row r="919" spans="1:1" x14ac:dyDescent="0.25">
      <c r="A919" t="s">
        <v>3</v>
      </c>
    </row>
    <row r="920" spans="1:1" x14ac:dyDescent="0.25">
      <c r="A920" t="s">
        <v>3</v>
      </c>
    </row>
    <row r="921" spans="1:1" x14ac:dyDescent="0.25">
      <c r="A921" t="s">
        <v>4</v>
      </c>
    </row>
    <row r="922" spans="1:1" x14ac:dyDescent="0.25">
      <c r="A922" t="s">
        <v>5</v>
      </c>
    </row>
    <row r="923" spans="1:1" x14ac:dyDescent="0.25">
      <c r="A923" t="s">
        <v>3</v>
      </c>
    </row>
    <row r="924" spans="1:1" x14ac:dyDescent="0.25">
      <c r="A924" t="s">
        <v>3</v>
      </c>
    </row>
    <row r="925" spans="1:1" x14ac:dyDescent="0.25">
      <c r="A925" t="s">
        <v>3</v>
      </c>
    </row>
    <row r="926" spans="1:1" x14ac:dyDescent="0.25">
      <c r="A926" t="s">
        <v>3</v>
      </c>
    </row>
    <row r="927" spans="1:1" x14ac:dyDescent="0.25">
      <c r="A927" t="s">
        <v>3</v>
      </c>
    </row>
    <row r="928" spans="1:1" x14ac:dyDescent="0.25">
      <c r="A928" t="s">
        <v>3</v>
      </c>
    </row>
    <row r="929" spans="1:1" x14ac:dyDescent="0.25">
      <c r="A929" t="s">
        <v>3</v>
      </c>
    </row>
    <row r="930" spans="1:1" x14ac:dyDescent="0.25">
      <c r="A930" t="s">
        <v>3</v>
      </c>
    </row>
    <row r="931" spans="1:1" x14ac:dyDescent="0.25">
      <c r="A931" t="s">
        <v>3</v>
      </c>
    </row>
    <row r="932" spans="1:1" x14ac:dyDescent="0.25">
      <c r="A932" t="s">
        <v>3</v>
      </c>
    </row>
    <row r="933" spans="1:1" x14ac:dyDescent="0.25">
      <c r="A933" t="s">
        <v>3</v>
      </c>
    </row>
    <row r="934" spans="1:1" x14ac:dyDescent="0.25">
      <c r="A934" t="s">
        <v>3</v>
      </c>
    </row>
    <row r="935" spans="1:1" x14ac:dyDescent="0.25">
      <c r="A935" t="s">
        <v>3</v>
      </c>
    </row>
    <row r="936" spans="1:1" x14ac:dyDescent="0.25">
      <c r="A936" t="s">
        <v>3</v>
      </c>
    </row>
    <row r="937" spans="1:1" x14ac:dyDescent="0.25">
      <c r="A937" t="s">
        <v>3</v>
      </c>
    </row>
    <row r="938" spans="1:1" x14ac:dyDescent="0.25">
      <c r="A938" t="s">
        <v>3</v>
      </c>
    </row>
    <row r="939" spans="1:1" x14ac:dyDescent="0.25">
      <c r="A939" t="s">
        <v>3</v>
      </c>
    </row>
    <row r="940" spans="1:1" x14ac:dyDescent="0.25">
      <c r="A940" t="s">
        <v>3</v>
      </c>
    </row>
    <row r="941" spans="1:1" x14ac:dyDescent="0.25">
      <c r="A941" t="s">
        <v>3</v>
      </c>
    </row>
    <row r="942" spans="1:1" x14ac:dyDescent="0.25">
      <c r="A942" t="s">
        <v>3</v>
      </c>
    </row>
    <row r="943" spans="1:1" x14ac:dyDescent="0.25">
      <c r="A943" t="s">
        <v>3</v>
      </c>
    </row>
    <row r="944" spans="1:1" x14ac:dyDescent="0.25">
      <c r="A944" t="s">
        <v>3</v>
      </c>
    </row>
    <row r="945" spans="1:1" x14ac:dyDescent="0.25">
      <c r="A945" t="s">
        <v>3</v>
      </c>
    </row>
    <row r="946" spans="1:1" x14ac:dyDescent="0.25">
      <c r="A946" t="s">
        <v>4</v>
      </c>
    </row>
    <row r="947" spans="1:1" x14ac:dyDescent="0.25">
      <c r="A947" t="s">
        <v>6</v>
      </c>
    </row>
    <row r="948" spans="1:1" x14ac:dyDescent="0.25">
      <c r="A948" t="s">
        <v>3</v>
      </c>
    </row>
    <row r="949" spans="1:1" x14ac:dyDescent="0.25">
      <c r="A949" t="s">
        <v>3</v>
      </c>
    </row>
    <row r="950" spans="1:1" x14ac:dyDescent="0.25">
      <c r="A950" t="s">
        <v>3</v>
      </c>
    </row>
    <row r="951" spans="1:1" x14ac:dyDescent="0.25">
      <c r="A951" t="s">
        <v>41</v>
      </c>
    </row>
    <row r="952" spans="1:1" x14ac:dyDescent="0.25">
      <c r="A952" t="s">
        <v>3</v>
      </c>
    </row>
    <row r="953" spans="1:1" x14ac:dyDescent="0.25">
      <c r="A953" t="s">
        <v>61</v>
      </c>
    </row>
    <row r="954" spans="1:1" x14ac:dyDescent="0.25">
      <c r="A954" t="s">
        <v>27</v>
      </c>
    </row>
    <row r="955" spans="1:1" x14ac:dyDescent="0.25">
      <c r="A955" t="s">
        <v>3</v>
      </c>
    </row>
    <row r="956" spans="1:1" x14ac:dyDescent="0.25">
      <c r="A956" t="s">
        <v>3</v>
      </c>
    </row>
    <row r="957" spans="1:1" x14ac:dyDescent="0.25">
      <c r="A957" t="s">
        <v>3</v>
      </c>
    </row>
    <row r="958" spans="1:1" x14ac:dyDescent="0.25">
      <c r="A958" t="s">
        <v>6</v>
      </c>
    </row>
    <row r="959" spans="1:1" x14ac:dyDescent="0.25">
      <c r="A959" t="s">
        <v>10</v>
      </c>
    </row>
    <row r="960" spans="1:1" x14ac:dyDescent="0.25">
      <c r="A960" t="s">
        <v>3</v>
      </c>
    </row>
    <row r="961" spans="1:1" x14ac:dyDescent="0.25">
      <c r="A961" t="s">
        <v>8</v>
      </c>
    </row>
    <row r="962" spans="1:1" x14ac:dyDescent="0.25">
      <c r="A962" t="s">
        <v>3</v>
      </c>
    </row>
    <row r="963" spans="1:1" x14ac:dyDescent="0.25">
      <c r="A963" t="s">
        <v>10</v>
      </c>
    </row>
    <row r="964" spans="1:1" x14ac:dyDescent="0.25">
      <c r="A964" t="s">
        <v>3</v>
      </c>
    </row>
    <row r="965" spans="1:1" x14ac:dyDescent="0.25">
      <c r="A965" t="s">
        <v>5</v>
      </c>
    </row>
    <row r="966" spans="1:1" x14ac:dyDescent="0.25">
      <c r="A966" t="s">
        <v>3</v>
      </c>
    </row>
    <row r="967" spans="1:1" x14ac:dyDescent="0.25">
      <c r="A967" t="s">
        <v>5</v>
      </c>
    </row>
    <row r="968" spans="1:1" x14ac:dyDescent="0.25">
      <c r="A968" t="s">
        <v>10</v>
      </c>
    </row>
    <row r="969" spans="1:1" x14ac:dyDescent="0.25">
      <c r="A969" t="s">
        <v>3</v>
      </c>
    </row>
    <row r="970" spans="1:1" x14ac:dyDescent="0.25">
      <c r="A970" t="s">
        <v>6</v>
      </c>
    </row>
    <row r="971" spans="1:1" x14ac:dyDescent="0.25">
      <c r="A971" t="s">
        <v>3</v>
      </c>
    </row>
    <row r="972" spans="1:1" x14ac:dyDescent="0.25">
      <c r="A972" t="s">
        <v>31</v>
      </c>
    </row>
    <row r="973" spans="1:1" x14ac:dyDescent="0.25">
      <c r="A973" t="s">
        <v>3</v>
      </c>
    </row>
    <row r="974" spans="1:1" x14ac:dyDescent="0.25">
      <c r="A974" t="s">
        <v>3</v>
      </c>
    </row>
    <row r="975" spans="1:1" x14ac:dyDescent="0.25">
      <c r="A975" t="s">
        <v>3</v>
      </c>
    </row>
    <row r="976" spans="1:1" x14ac:dyDescent="0.25">
      <c r="A976" t="s">
        <v>3</v>
      </c>
    </row>
    <row r="977" spans="1:1" x14ac:dyDescent="0.25">
      <c r="A977" t="s">
        <v>3</v>
      </c>
    </row>
    <row r="978" spans="1:1" x14ac:dyDescent="0.25">
      <c r="A978" t="s">
        <v>3</v>
      </c>
    </row>
    <row r="979" spans="1:1" x14ac:dyDescent="0.25">
      <c r="A979" t="s">
        <v>3</v>
      </c>
    </row>
    <row r="980" spans="1:1" x14ac:dyDescent="0.25">
      <c r="A980" t="s">
        <v>3</v>
      </c>
    </row>
    <row r="981" spans="1:1" x14ac:dyDescent="0.25">
      <c r="A981" t="s">
        <v>3</v>
      </c>
    </row>
    <row r="982" spans="1:1" x14ac:dyDescent="0.25">
      <c r="A982" t="s">
        <v>3</v>
      </c>
    </row>
    <row r="983" spans="1:1" x14ac:dyDescent="0.25">
      <c r="A983" t="s">
        <v>3</v>
      </c>
    </row>
    <row r="984" spans="1:1" x14ac:dyDescent="0.25">
      <c r="A984" t="s">
        <v>57</v>
      </c>
    </row>
    <row r="985" spans="1:1" x14ac:dyDescent="0.25">
      <c r="A985" t="s">
        <v>3</v>
      </c>
    </row>
    <row r="986" spans="1:1" x14ac:dyDescent="0.25">
      <c r="A986" t="s">
        <v>3</v>
      </c>
    </row>
    <row r="987" spans="1:1" x14ac:dyDescent="0.25">
      <c r="A987" t="s">
        <v>3</v>
      </c>
    </row>
    <row r="988" spans="1:1" x14ac:dyDescent="0.25">
      <c r="A988" t="s">
        <v>3</v>
      </c>
    </row>
    <row r="989" spans="1:1" x14ac:dyDescent="0.25">
      <c r="A989" t="s">
        <v>5</v>
      </c>
    </row>
    <row r="990" spans="1:1" x14ac:dyDescent="0.25">
      <c r="A990" t="s">
        <v>3</v>
      </c>
    </row>
    <row r="991" spans="1:1" x14ac:dyDescent="0.25">
      <c r="A991" t="s">
        <v>3</v>
      </c>
    </row>
    <row r="992" spans="1:1" x14ac:dyDescent="0.25">
      <c r="A992" t="s">
        <v>3</v>
      </c>
    </row>
    <row r="993" spans="1:1" x14ac:dyDescent="0.25">
      <c r="A993" t="s">
        <v>3</v>
      </c>
    </row>
    <row r="994" spans="1:1" x14ac:dyDescent="0.25">
      <c r="A994" t="s">
        <v>3</v>
      </c>
    </row>
    <row r="995" spans="1:1" x14ac:dyDescent="0.25">
      <c r="A995" t="s">
        <v>3</v>
      </c>
    </row>
    <row r="996" spans="1:1" x14ac:dyDescent="0.25">
      <c r="A996" t="s">
        <v>3</v>
      </c>
    </row>
    <row r="997" spans="1:1" x14ac:dyDescent="0.25">
      <c r="A997" t="s">
        <v>3</v>
      </c>
    </row>
    <row r="998" spans="1:1" x14ac:dyDescent="0.25">
      <c r="A998" t="s">
        <v>3</v>
      </c>
    </row>
    <row r="999" spans="1:1" x14ac:dyDescent="0.25">
      <c r="A999" t="s">
        <v>3</v>
      </c>
    </row>
    <row r="1000" spans="1:1" x14ac:dyDescent="0.25">
      <c r="A1000" t="s">
        <v>9</v>
      </c>
    </row>
    <row r="1001" spans="1:1" x14ac:dyDescent="0.25">
      <c r="A1001" t="s">
        <v>3</v>
      </c>
    </row>
    <row r="1002" spans="1:1" x14ac:dyDescent="0.25">
      <c r="A1002" t="s">
        <v>3</v>
      </c>
    </row>
    <row r="1003" spans="1:1" x14ac:dyDescent="0.25">
      <c r="A1003" t="s">
        <v>3</v>
      </c>
    </row>
    <row r="1004" spans="1:1" x14ac:dyDescent="0.25">
      <c r="A1004" t="s">
        <v>5</v>
      </c>
    </row>
    <row r="1005" spans="1:1" x14ac:dyDescent="0.25">
      <c r="A1005" t="s">
        <v>7</v>
      </c>
    </row>
    <row r="1006" spans="1:1" x14ac:dyDescent="0.25">
      <c r="A1006" t="s">
        <v>3</v>
      </c>
    </row>
    <row r="1007" spans="1:1" x14ac:dyDescent="0.25">
      <c r="A1007" t="s">
        <v>3</v>
      </c>
    </row>
    <row r="1008" spans="1:1" x14ac:dyDescent="0.25">
      <c r="A1008" t="s">
        <v>3</v>
      </c>
    </row>
    <row r="1009" spans="1:1" x14ac:dyDescent="0.25">
      <c r="A1009" t="s">
        <v>57</v>
      </c>
    </row>
    <row r="1010" spans="1:1" x14ac:dyDescent="0.25">
      <c r="A1010" t="s">
        <v>3</v>
      </c>
    </row>
    <row r="1011" spans="1:1" x14ac:dyDescent="0.25">
      <c r="A1011" t="s">
        <v>41</v>
      </c>
    </row>
    <row r="1012" spans="1:1" x14ac:dyDescent="0.25">
      <c r="A1012" t="s">
        <v>3</v>
      </c>
    </row>
    <row r="1013" spans="1:1" x14ac:dyDescent="0.25">
      <c r="A1013" t="s">
        <v>3</v>
      </c>
    </row>
    <row r="1014" spans="1:1" x14ac:dyDescent="0.25">
      <c r="A1014" t="s">
        <v>3</v>
      </c>
    </row>
    <row r="1015" spans="1:1" x14ac:dyDescent="0.25">
      <c r="A1015" t="s">
        <v>3</v>
      </c>
    </row>
    <row r="1016" spans="1:1" x14ac:dyDescent="0.25">
      <c r="A1016" t="s">
        <v>3</v>
      </c>
    </row>
    <row r="1017" spans="1:1" x14ac:dyDescent="0.25">
      <c r="A1017" t="s">
        <v>3</v>
      </c>
    </row>
    <row r="1018" spans="1:1" x14ac:dyDescent="0.25">
      <c r="A1018" t="s">
        <v>3</v>
      </c>
    </row>
    <row r="1019" spans="1:1" x14ac:dyDescent="0.25">
      <c r="A1019" t="s">
        <v>4</v>
      </c>
    </row>
    <row r="1020" spans="1:1" x14ac:dyDescent="0.25">
      <c r="A1020" t="s">
        <v>3</v>
      </c>
    </row>
    <row r="1021" spans="1:1" x14ac:dyDescent="0.25">
      <c r="A1021" t="s">
        <v>3</v>
      </c>
    </row>
    <row r="1022" spans="1:1" x14ac:dyDescent="0.25">
      <c r="A1022" t="s">
        <v>3</v>
      </c>
    </row>
    <row r="1023" spans="1:1" x14ac:dyDescent="0.25">
      <c r="A1023" t="s">
        <v>3</v>
      </c>
    </row>
    <row r="1024" spans="1:1" x14ac:dyDescent="0.25">
      <c r="A1024" t="s">
        <v>3</v>
      </c>
    </row>
    <row r="1025" spans="1:1" x14ac:dyDescent="0.25">
      <c r="A1025" t="s">
        <v>3</v>
      </c>
    </row>
    <row r="1026" spans="1:1" x14ac:dyDescent="0.25">
      <c r="A1026" t="s">
        <v>3</v>
      </c>
    </row>
    <row r="1027" spans="1:1" x14ac:dyDescent="0.25">
      <c r="A1027" t="s">
        <v>3</v>
      </c>
    </row>
    <row r="1028" spans="1:1" x14ac:dyDescent="0.25">
      <c r="A1028" t="s">
        <v>3</v>
      </c>
    </row>
    <row r="1029" spans="1:1" x14ac:dyDescent="0.25">
      <c r="A1029" t="s">
        <v>3</v>
      </c>
    </row>
    <row r="1030" spans="1:1" x14ac:dyDescent="0.25">
      <c r="A1030" t="s">
        <v>3</v>
      </c>
    </row>
    <row r="1031" spans="1:1" x14ac:dyDescent="0.25">
      <c r="A1031" t="s">
        <v>11</v>
      </c>
    </row>
    <row r="1032" spans="1:1" x14ac:dyDescent="0.25">
      <c r="A1032" t="s">
        <v>11</v>
      </c>
    </row>
    <row r="1033" spans="1:1" x14ac:dyDescent="0.25">
      <c r="A1033" t="s">
        <v>10</v>
      </c>
    </row>
    <row r="1034" spans="1:1" x14ac:dyDescent="0.25">
      <c r="A1034" t="s">
        <v>43</v>
      </c>
    </row>
    <row r="1035" spans="1:1" x14ac:dyDescent="0.25">
      <c r="A1035" t="s">
        <v>3</v>
      </c>
    </row>
    <row r="1036" spans="1:1" x14ac:dyDescent="0.25">
      <c r="A1036" t="s">
        <v>3</v>
      </c>
    </row>
    <row r="1037" spans="1:1" x14ac:dyDescent="0.25">
      <c r="A1037" t="s">
        <v>4</v>
      </c>
    </row>
    <row r="1038" spans="1:1" x14ac:dyDescent="0.25">
      <c r="A1038" t="s">
        <v>3</v>
      </c>
    </row>
    <row r="1039" spans="1:1" x14ac:dyDescent="0.25">
      <c r="A1039" t="s">
        <v>67</v>
      </c>
    </row>
    <row r="1040" spans="1:1" x14ac:dyDescent="0.25">
      <c r="A1040" t="s">
        <v>10</v>
      </c>
    </row>
    <row r="1041" spans="1:1" x14ac:dyDescent="0.25">
      <c r="A1041" t="s">
        <v>3</v>
      </c>
    </row>
    <row r="1042" spans="1:1" x14ac:dyDescent="0.25">
      <c r="A1042" t="s">
        <v>5</v>
      </c>
    </row>
    <row r="1043" spans="1:1" x14ac:dyDescent="0.25">
      <c r="A1043" t="s">
        <v>3</v>
      </c>
    </row>
    <row r="1044" spans="1:1" x14ac:dyDescent="0.25">
      <c r="A1044" t="s">
        <v>6</v>
      </c>
    </row>
    <row r="1045" spans="1:1" x14ac:dyDescent="0.25">
      <c r="A1045" t="s">
        <v>3</v>
      </c>
    </row>
    <row r="1046" spans="1:1" x14ac:dyDescent="0.25">
      <c r="A1046" t="s">
        <v>5</v>
      </c>
    </row>
    <row r="1047" spans="1:1" x14ac:dyDescent="0.25">
      <c r="A1047" t="s">
        <v>5</v>
      </c>
    </row>
    <row r="1048" spans="1:1" x14ac:dyDescent="0.25">
      <c r="A1048" t="s">
        <v>3</v>
      </c>
    </row>
    <row r="1049" spans="1:1" x14ac:dyDescent="0.25">
      <c r="A1049" t="s">
        <v>5</v>
      </c>
    </row>
    <row r="1050" spans="1:1" x14ac:dyDescent="0.25">
      <c r="A1050" t="s">
        <v>41</v>
      </c>
    </row>
    <row r="1051" spans="1:1" x14ac:dyDescent="0.25">
      <c r="A1051" t="s">
        <v>3</v>
      </c>
    </row>
    <row r="1052" spans="1:1" x14ac:dyDescent="0.25">
      <c r="A1052" t="s">
        <v>3</v>
      </c>
    </row>
    <row r="1053" spans="1:1" x14ac:dyDescent="0.25">
      <c r="A1053" t="s">
        <v>3</v>
      </c>
    </row>
    <row r="1054" spans="1:1" x14ac:dyDescent="0.25">
      <c r="A1054" t="s">
        <v>3</v>
      </c>
    </row>
    <row r="1055" spans="1:1" x14ac:dyDescent="0.25">
      <c r="A1055" t="s">
        <v>3</v>
      </c>
    </row>
    <row r="1056" spans="1:1" x14ac:dyDescent="0.25">
      <c r="A1056" t="s">
        <v>3</v>
      </c>
    </row>
    <row r="1057" spans="1:1" x14ac:dyDescent="0.25">
      <c r="A1057" t="s">
        <v>3</v>
      </c>
    </row>
    <row r="1058" spans="1:1" x14ac:dyDescent="0.25">
      <c r="A1058" t="s">
        <v>10</v>
      </c>
    </row>
    <row r="1059" spans="1:1" x14ac:dyDescent="0.25">
      <c r="A1059" t="s">
        <v>6</v>
      </c>
    </row>
    <row r="1060" spans="1:1" x14ac:dyDescent="0.25">
      <c r="A1060" t="s">
        <v>4</v>
      </c>
    </row>
    <row r="1061" spans="1:1" x14ac:dyDescent="0.25">
      <c r="A1061" t="s">
        <v>3</v>
      </c>
    </row>
    <row r="1062" spans="1:1" x14ac:dyDescent="0.25">
      <c r="A1062" t="s">
        <v>5</v>
      </c>
    </row>
    <row r="1063" spans="1:1" x14ac:dyDescent="0.25">
      <c r="A1063" t="s">
        <v>3</v>
      </c>
    </row>
    <row r="1064" spans="1:1" x14ac:dyDescent="0.25">
      <c r="A1064" t="s">
        <v>3</v>
      </c>
    </row>
    <row r="1065" spans="1:1" x14ac:dyDescent="0.25">
      <c r="A1065" t="s">
        <v>5</v>
      </c>
    </row>
    <row r="1066" spans="1:1" x14ac:dyDescent="0.25">
      <c r="A1066" t="s">
        <v>41</v>
      </c>
    </row>
    <row r="1067" spans="1:1" x14ac:dyDescent="0.25">
      <c r="A1067" t="s">
        <v>3</v>
      </c>
    </row>
    <row r="1068" spans="1:1" x14ac:dyDescent="0.25">
      <c r="A1068" t="s">
        <v>3</v>
      </c>
    </row>
    <row r="1069" spans="1:1" x14ac:dyDescent="0.25">
      <c r="A1069" t="s">
        <v>63</v>
      </c>
    </row>
    <row r="1070" spans="1:1" x14ac:dyDescent="0.25">
      <c r="A1070" t="s">
        <v>3</v>
      </c>
    </row>
    <row r="1071" spans="1:1" x14ac:dyDescent="0.25">
      <c r="A1071" t="s">
        <v>5</v>
      </c>
    </row>
    <row r="1072" spans="1:1" x14ac:dyDescent="0.25">
      <c r="A1072" t="s">
        <v>7</v>
      </c>
    </row>
    <row r="1073" spans="1:1" x14ac:dyDescent="0.25">
      <c r="A1073" t="s">
        <v>3</v>
      </c>
    </row>
    <row r="1074" spans="1:1" x14ac:dyDescent="0.25">
      <c r="A1074" t="s">
        <v>6</v>
      </c>
    </row>
    <row r="1075" spans="1:1" x14ac:dyDescent="0.25">
      <c r="A1075" t="s">
        <v>3</v>
      </c>
    </row>
    <row r="1076" spans="1:1" x14ac:dyDescent="0.25">
      <c r="A1076" t="s">
        <v>8</v>
      </c>
    </row>
    <row r="1077" spans="1:1" x14ac:dyDescent="0.25">
      <c r="A1077" t="s">
        <v>55</v>
      </c>
    </row>
    <row r="1078" spans="1:1" x14ac:dyDescent="0.25">
      <c r="A1078" t="s">
        <v>3</v>
      </c>
    </row>
    <row r="1079" spans="1:1" x14ac:dyDescent="0.25">
      <c r="A1079" t="s">
        <v>3</v>
      </c>
    </row>
    <row r="1080" spans="1:1" x14ac:dyDescent="0.25">
      <c r="A1080" t="s">
        <v>7</v>
      </c>
    </row>
    <row r="1081" spans="1:1" x14ac:dyDescent="0.25">
      <c r="A1081" t="s">
        <v>31</v>
      </c>
    </row>
    <row r="1082" spans="1:1" x14ac:dyDescent="0.25">
      <c r="A1082" t="s">
        <v>3</v>
      </c>
    </row>
    <row r="1083" spans="1:1" x14ac:dyDescent="0.25">
      <c r="A1083" t="s">
        <v>4</v>
      </c>
    </row>
    <row r="1084" spans="1:1" x14ac:dyDescent="0.25">
      <c r="A1084" t="s">
        <v>3</v>
      </c>
    </row>
    <row r="1085" spans="1:1" x14ac:dyDescent="0.25">
      <c r="A1085" t="s">
        <v>3</v>
      </c>
    </row>
    <row r="1086" spans="1:1" x14ac:dyDescent="0.25">
      <c r="A1086" t="s">
        <v>3</v>
      </c>
    </row>
    <row r="1087" spans="1:1" x14ac:dyDescent="0.25">
      <c r="A1087" t="s">
        <v>27</v>
      </c>
    </row>
    <row r="1088" spans="1:1" x14ac:dyDescent="0.25">
      <c r="A1088" t="s">
        <v>3</v>
      </c>
    </row>
    <row r="1089" spans="1:1" x14ac:dyDescent="0.25">
      <c r="A1089" t="s">
        <v>6</v>
      </c>
    </row>
    <row r="1090" spans="1:1" x14ac:dyDescent="0.25">
      <c r="A1090" t="s">
        <v>10</v>
      </c>
    </row>
    <row r="1091" spans="1:1" x14ac:dyDescent="0.25">
      <c r="A1091" t="s">
        <v>31</v>
      </c>
    </row>
    <row r="1092" spans="1:1" x14ac:dyDescent="0.25">
      <c r="A1092" t="s">
        <v>3</v>
      </c>
    </row>
    <row r="1093" spans="1:1" x14ac:dyDescent="0.25">
      <c r="A1093" t="s">
        <v>5</v>
      </c>
    </row>
    <row r="1094" spans="1:1" x14ac:dyDescent="0.25">
      <c r="A1094" t="s">
        <v>41</v>
      </c>
    </row>
    <row r="1095" spans="1:1" x14ac:dyDescent="0.25">
      <c r="A1095" t="s">
        <v>6</v>
      </c>
    </row>
    <row r="1096" spans="1:1" x14ac:dyDescent="0.25">
      <c r="A1096" t="s">
        <v>3</v>
      </c>
    </row>
    <row r="1097" spans="1:1" x14ac:dyDescent="0.25">
      <c r="A1097" t="s">
        <v>41</v>
      </c>
    </row>
    <row r="1098" spans="1:1" x14ac:dyDescent="0.25">
      <c r="A1098" t="s">
        <v>6</v>
      </c>
    </row>
    <row r="1099" spans="1:1" x14ac:dyDescent="0.25">
      <c r="A1099" t="s">
        <v>3</v>
      </c>
    </row>
    <row r="1100" spans="1:1" x14ac:dyDescent="0.25">
      <c r="A1100" t="s">
        <v>3</v>
      </c>
    </row>
    <row r="1101" spans="1:1" x14ac:dyDescent="0.25">
      <c r="A1101" t="s">
        <v>6</v>
      </c>
    </row>
    <row r="1102" spans="1:1" x14ac:dyDescent="0.25">
      <c r="A1102" t="s">
        <v>3</v>
      </c>
    </row>
    <row r="1103" spans="1:1" x14ac:dyDescent="0.25">
      <c r="A1103" t="s">
        <v>3</v>
      </c>
    </row>
    <row r="1104" spans="1:1" x14ac:dyDescent="0.25">
      <c r="A1104" t="s">
        <v>3</v>
      </c>
    </row>
    <row r="1105" spans="1:1" x14ac:dyDescent="0.25">
      <c r="A1105" t="s">
        <v>6</v>
      </c>
    </row>
    <row r="1106" spans="1:1" x14ac:dyDescent="0.25">
      <c r="A1106" t="s">
        <v>3</v>
      </c>
    </row>
    <row r="1107" spans="1:1" x14ac:dyDescent="0.25">
      <c r="A1107" t="s">
        <v>7</v>
      </c>
    </row>
    <row r="1108" spans="1:1" x14ac:dyDescent="0.25">
      <c r="A1108" t="s">
        <v>3</v>
      </c>
    </row>
    <row r="1109" spans="1:1" x14ac:dyDescent="0.25">
      <c r="A1109" t="s">
        <v>3</v>
      </c>
    </row>
    <row r="1110" spans="1:1" x14ac:dyDescent="0.25">
      <c r="A1110" t="s">
        <v>3</v>
      </c>
    </row>
    <row r="1111" spans="1:1" x14ac:dyDescent="0.25">
      <c r="A1111" t="s">
        <v>9</v>
      </c>
    </row>
    <row r="1112" spans="1:1" x14ac:dyDescent="0.25">
      <c r="A1112" t="s">
        <v>3</v>
      </c>
    </row>
    <row r="1113" spans="1:1" x14ac:dyDescent="0.25">
      <c r="A1113" t="s">
        <v>3</v>
      </c>
    </row>
    <row r="1114" spans="1:1" x14ac:dyDescent="0.25">
      <c r="A1114" t="s">
        <v>3</v>
      </c>
    </row>
    <row r="1115" spans="1:1" x14ac:dyDescent="0.25">
      <c r="A1115" t="s">
        <v>3</v>
      </c>
    </row>
    <row r="1116" spans="1:1" x14ac:dyDescent="0.25">
      <c r="A1116" t="s">
        <v>3</v>
      </c>
    </row>
    <row r="1117" spans="1:1" x14ac:dyDescent="0.25">
      <c r="A1117" t="s">
        <v>3</v>
      </c>
    </row>
    <row r="1118" spans="1:1" x14ac:dyDescent="0.25">
      <c r="A1118" t="s">
        <v>3</v>
      </c>
    </row>
    <row r="1119" spans="1:1" x14ac:dyDescent="0.25">
      <c r="A1119" t="s">
        <v>9</v>
      </c>
    </row>
    <row r="1120" spans="1:1" x14ac:dyDescent="0.25">
      <c r="A1120" t="s">
        <v>7</v>
      </c>
    </row>
    <row r="1121" spans="1:1" x14ac:dyDescent="0.25">
      <c r="A1121" t="s">
        <v>3</v>
      </c>
    </row>
    <row r="1122" spans="1:1" x14ac:dyDescent="0.25">
      <c r="A1122" t="s">
        <v>4</v>
      </c>
    </row>
    <row r="1123" spans="1:1" x14ac:dyDescent="0.25">
      <c r="A1123" t="s">
        <v>3</v>
      </c>
    </row>
    <row r="1124" spans="1:1" x14ac:dyDescent="0.25">
      <c r="A1124" t="s">
        <v>3</v>
      </c>
    </row>
    <row r="1125" spans="1:1" x14ac:dyDescent="0.25">
      <c r="A1125" t="s">
        <v>3</v>
      </c>
    </row>
    <row r="1126" spans="1:1" x14ac:dyDescent="0.25">
      <c r="A1126" t="s">
        <v>3</v>
      </c>
    </row>
    <row r="1127" spans="1:1" x14ac:dyDescent="0.25">
      <c r="A1127" t="s">
        <v>3</v>
      </c>
    </row>
    <row r="1128" spans="1:1" x14ac:dyDescent="0.25">
      <c r="A1128" t="s">
        <v>3</v>
      </c>
    </row>
    <row r="1129" spans="1:1" x14ac:dyDescent="0.25">
      <c r="A1129" t="s">
        <v>55</v>
      </c>
    </row>
    <row r="1130" spans="1:1" x14ac:dyDescent="0.25">
      <c r="A1130" t="s">
        <v>3</v>
      </c>
    </row>
    <row r="1131" spans="1:1" x14ac:dyDescent="0.25">
      <c r="A1131" t="s">
        <v>3</v>
      </c>
    </row>
    <row r="1132" spans="1:1" x14ac:dyDescent="0.25">
      <c r="A1132" t="s">
        <v>3</v>
      </c>
    </row>
    <row r="1133" spans="1:1" x14ac:dyDescent="0.25">
      <c r="A1133" t="s">
        <v>3</v>
      </c>
    </row>
    <row r="1134" spans="1:1" x14ac:dyDescent="0.25">
      <c r="A1134" t="s">
        <v>3</v>
      </c>
    </row>
    <row r="1135" spans="1:1" x14ac:dyDescent="0.25">
      <c r="A1135" t="s">
        <v>3</v>
      </c>
    </row>
    <row r="1136" spans="1:1" x14ac:dyDescent="0.25">
      <c r="A1136" t="s">
        <v>3</v>
      </c>
    </row>
    <row r="1137" spans="1:1" x14ac:dyDescent="0.25">
      <c r="A1137" t="s">
        <v>3</v>
      </c>
    </row>
    <row r="1138" spans="1:1" x14ac:dyDescent="0.25">
      <c r="A1138" t="s">
        <v>3</v>
      </c>
    </row>
    <row r="1139" spans="1:1" x14ac:dyDescent="0.25">
      <c r="A1139" t="s">
        <v>3</v>
      </c>
    </row>
    <row r="1140" spans="1:1" x14ac:dyDescent="0.25">
      <c r="A1140" t="s">
        <v>3</v>
      </c>
    </row>
    <row r="1141" spans="1:1" x14ac:dyDescent="0.25">
      <c r="A1141" t="s">
        <v>3</v>
      </c>
    </row>
    <row r="1142" spans="1:1" x14ac:dyDescent="0.25">
      <c r="A1142" t="s">
        <v>4</v>
      </c>
    </row>
    <row r="1143" spans="1:1" x14ac:dyDescent="0.25">
      <c r="A1143" t="s">
        <v>3</v>
      </c>
    </row>
    <row r="1144" spans="1:1" x14ac:dyDescent="0.25">
      <c r="A1144" t="s">
        <v>3</v>
      </c>
    </row>
    <row r="1145" spans="1:1" x14ac:dyDescent="0.25">
      <c r="A1145" t="s">
        <v>3</v>
      </c>
    </row>
    <row r="1146" spans="1:1" x14ac:dyDescent="0.25">
      <c r="A1146" t="s">
        <v>3</v>
      </c>
    </row>
    <row r="1147" spans="1:1" x14ac:dyDescent="0.25">
      <c r="A1147" t="s">
        <v>3</v>
      </c>
    </row>
    <row r="1148" spans="1:1" x14ac:dyDescent="0.25">
      <c r="A1148" t="s">
        <v>3</v>
      </c>
    </row>
    <row r="1149" spans="1:1" x14ac:dyDescent="0.25">
      <c r="A1149" t="s">
        <v>3</v>
      </c>
    </row>
    <row r="1150" spans="1:1" x14ac:dyDescent="0.25">
      <c r="A1150" t="s">
        <v>3</v>
      </c>
    </row>
    <row r="1151" spans="1:1" x14ac:dyDescent="0.25">
      <c r="A1151" t="s">
        <v>7</v>
      </c>
    </row>
    <row r="1152" spans="1:1" x14ac:dyDescent="0.25">
      <c r="A1152" t="s">
        <v>3</v>
      </c>
    </row>
    <row r="1153" spans="1:1" x14ac:dyDescent="0.25">
      <c r="A1153" t="s">
        <v>3</v>
      </c>
    </row>
    <row r="1154" spans="1:1" x14ac:dyDescent="0.25">
      <c r="A1154" t="s">
        <v>3</v>
      </c>
    </row>
    <row r="1155" spans="1:1" x14ac:dyDescent="0.25">
      <c r="A1155" t="s">
        <v>3</v>
      </c>
    </row>
    <row r="1156" spans="1:1" x14ac:dyDescent="0.25">
      <c r="A1156" t="s">
        <v>7</v>
      </c>
    </row>
    <row r="1157" spans="1:1" x14ac:dyDescent="0.25">
      <c r="A1157" t="s">
        <v>3</v>
      </c>
    </row>
    <row r="1158" spans="1:1" x14ac:dyDescent="0.25">
      <c r="A1158" t="s">
        <v>3</v>
      </c>
    </row>
    <row r="1159" spans="1:1" x14ac:dyDescent="0.25">
      <c r="A1159" t="s">
        <v>3</v>
      </c>
    </row>
    <row r="1160" spans="1:1" x14ac:dyDescent="0.25">
      <c r="A1160" t="s">
        <v>7</v>
      </c>
    </row>
    <row r="1161" spans="1:1" x14ac:dyDescent="0.25">
      <c r="A1161" t="s">
        <v>3</v>
      </c>
    </row>
    <row r="1162" spans="1:1" x14ac:dyDescent="0.25">
      <c r="A1162" t="s">
        <v>3</v>
      </c>
    </row>
    <row r="1163" spans="1:1" x14ac:dyDescent="0.25">
      <c r="A1163" t="s">
        <v>3</v>
      </c>
    </row>
    <row r="1164" spans="1:1" x14ac:dyDescent="0.25">
      <c r="A1164" t="s">
        <v>3</v>
      </c>
    </row>
    <row r="1165" spans="1:1" x14ac:dyDescent="0.25">
      <c r="A1165" t="s">
        <v>3</v>
      </c>
    </row>
    <row r="1166" spans="1:1" x14ac:dyDescent="0.25">
      <c r="A1166" t="s">
        <v>3</v>
      </c>
    </row>
    <row r="1167" spans="1:1" x14ac:dyDescent="0.25">
      <c r="A1167" t="s">
        <v>5</v>
      </c>
    </row>
    <row r="1168" spans="1:1" x14ac:dyDescent="0.25">
      <c r="A1168" t="s">
        <v>3</v>
      </c>
    </row>
    <row r="1169" spans="1:1" x14ac:dyDescent="0.25">
      <c r="A1169" t="s">
        <v>3</v>
      </c>
    </row>
    <row r="1170" spans="1:1" x14ac:dyDescent="0.25">
      <c r="A1170" t="s">
        <v>41</v>
      </c>
    </row>
    <row r="1171" spans="1:1" x14ac:dyDescent="0.25">
      <c r="A1171" t="s">
        <v>4</v>
      </c>
    </row>
    <row r="1172" spans="1:1" x14ac:dyDescent="0.25">
      <c r="A1172" t="s">
        <v>10</v>
      </c>
    </row>
    <row r="1173" spans="1:1" x14ac:dyDescent="0.25">
      <c r="A1173" t="s">
        <v>3</v>
      </c>
    </row>
    <row r="1174" spans="1:1" x14ac:dyDescent="0.25">
      <c r="A1174" t="s">
        <v>3</v>
      </c>
    </row>
    <row r="1175" spans="1:1" x14ac:dyDescent="0.25">
      <c r="A1175" t="s">
        <v>3</v>
      </c>
    </row>
    <row r="1176" spans="1:1" x14ac:dyDescent="0.25">
      <c r="A1176" t="s">
        <v>3</v>
      </c>
    </row>
    <row r="1177" spans="1:1" x14ac:dyDescent="0.25">
      <c r="A1177" t="s">
        <v>3</v>
      </c>
    </row>
    <row r="1178" spans="1:1" x14ac:dyDescent="0.25">
      <c r="A1178" t="s">
        <v>3</v>
      </c>
    </row>
    <row r="1179" spans="1:1" x14ac:dyDescent="0.25">
      <c r="A1179" t="s">
        <v>4</v>
      </c>
    </row>
    <row r="1180" spans="1:1" x14ac:dyDescent="0.25">
      <c r="A1180" t="s">
        <v>3</v>
      </c>
    </row>
    <row r="1181" spans="1:1" x14ac:dyDescent="0.25">
      <c r="A1181" t="s">
        <v>3</v>
      </c>
    </row>
    <row r="1182" spans="1:1" x14ac:dyDescent="0.25">
      <c r="A1182" t="s">
        <v>4</v>
      </c>
    </row>
    <row r="1183" spans="1:1" x14ac:dyDescent="0.25">
      <c r="A1183" t="s">
        <v>29</v>
      </c>
    </row>
    <row r="1184" spans="1:1" x14ac:dyDescent="0.25">
      <c r="A1184" t="s">
        <v>3</v>
      </c>
    </row>
    <row r="1185" spans="1:1" x14ac:dyDescent="0.25">
      <c r="A1185" t="s">
        <v>5</v>
      </c>
    </row>
    <row r="1186" spans="1:1" x14ac:dyDescent="0.25">
      <c r="A1186" t="s">
        <v>3</v>
      </c>
    </row>
    <row r="1187" spans="1:1" x14ac:dyDescent="0.25">
      <c r="A1187" t="s">
        <v>3</v>
      </c>
    </row>
    <row r="1188" spans="1:1" x14ac:dyDescent="0.25">
      <c r="A1188" t="s">
        <v>3</v>
      </c>
    </row>
    <row r="1189" spans="1:1" x14ac:dyDescent="0.25">
      <c r="A1189" t="s">
        <v>3</v>
      </c>
    </row>
    <row r="1190" spans="1:1" x14ac:dyDescent="0.25">
      <c r="A1190" t="s">
        <v>3</v>
      </c>
    </row>
    <row r="1191" spans="1:1" x14ac:dyDescent="0.25">
      <c r="A1191" t="s">
        <v>31</v>
      </c>
    </row>
    <row r="1192" spans="1:1" x14ac:dyDescent="0.25">
      <c r="A1192" t="s">
        <v>10</v>
      </c>
    </row>
    <row r="1193" spans="1:1" x14ac:dyDescent="0.25">
      <c r="A1193" t="s">
        <v>7</v>
      </c>
    </row>
    <row r="1194" spans="1:1" x14ac:dyDescent="0.25">
      <c r="A1194" t="s">
        <v>3</v>
      </c>
    </row>
    <row r="1195" spans="1:1" x14ac:dyDescent="0.25">
      <c r="A1195" t="s">
        <v>10</v>
      </c>
    </row>
    <row r="1196" spans="1:1" x14ac:dyDescent="0.25">
      <c r="A1196" t="s">
        <v>3</v>
      </c>
    </row>
    <row r="1197" spans="1:1" x14ac:dyDescent="0.25">
      <c r="A1197" t="s">
        <v>3</v>
      </c>
    </row>
    <row r="1198" spans="1:1" x14ac:dyDescent="0.25">
      <c r="A1198" t="s">
        <v>7</v>
      </c>
    </row>
    <row r="1199" spans="1:1" x14ac:dyDescent="0.25">
      <c r="A1199" t="s">
        <v>31</v>
      </c>
    </row>
    <row r="1200" spans="1:1" x14ac:dyDescent="0.25">
      <c r="A1200" t="s">
        <v>3</v>
      </c>
    </row>
    <row r="1201" spans="1:1" x14ac:dyDescent="0.25">
      <c r="A1201" t="s">
        <v>3</v>
      </c>
    </row>
    <row r="1202" spans="1:1" x14ac:dyDescent="0.25">
      <c r="A1202" t="s">
        <v>43</v>
      </c>
    </row>
    <row r="1203" spans="1:1" x14ac:dyDescent="0.25">
      <c r="A1203" t="s">
        <v>3</v>
      </c>
    </row>
    <row r="1204" spans="1:1" x14ac:dyDescent="0.25">
      <c r="A1204" t="s">
        <v>3</v>
      </c>
    </row>
    <row r="1205" spans="1:1" x14ac:dyDescent="0.25">
      <c r="A1205" t="s">
        <v>3</v>
      </c>
    </row>
    <row r="1206" spans="1:1" x14ac:dyDescent="0.25">
      <c r="A1206" t="s">
        <v>3</v>
      </c>
    </row>
    <row r="1207" spans="1:1" x14ac:dyDescent="0.25">
      <c r="A1207" t="s">
        <v>5</v>
      </c>
    </row>
    <row r="1208" spans="1:1" x14ac:dyDescent="0.25">
      <c r="A1208" t="s">
        <v>5</v>
      </c>
    </row>
    <row r="1209" spans="1:1" x14ac:dyDescent="0.25">
      <c r="A1209" t="s">
        <v>4</v>
      </c>
    </row>
    <row r="1210" spans="1:1" x14ac:dyDescent="0.25">
      <c r="A1210" t="s">
        <v>3</v>
      </c>
    </row>
    <row r="1211" spans="1:1" x14ac:dyDescent="0.25">
      <c r="A1211" t="s">
        <v>3</v>
      </c>
    </row>
    <row r="1212" spans="1:1" x14ac:dyDescent="0.25">
      <c r="A1212" t="s">
        <v>3</v>
      </c>
    </row>
    <row r="1213" spans="1:1" x14ac:dyDescent="0.25">
      <c r="A1213" t="s">
        <v>3</v>
      </c>
    </row>
    <row r="1214" spans="1:1" x14ac:dyDescent="0.25">
      <c r="A1214" t="s">
        <v>11</v>
      </c>
    </row>
    <row r="1215" spans="1:1" x14ac:dyDescent="0.25">
      <c r="A1215" t="s">
        <v>3</v>
      </c>
    </row>
    <row r="1216" spans="1:1" x14ac:dyDescent="0.25">
      <c r="A1216" t="s">
        <v>3</v>
      </c>
    </row>
    <row r="1217" spans="1:1" x14ac:dyDescent="0.25">
      <c r="A1217" t="s">
        <v>11</v>
      </c>
    </row>
    <row r="1218" spans="1:1" x14ac:dyDescent="0.25">
      <c r="A1218" t="s">
        <v>3</v>
      </c>
    </row>
    <row r="1219" spans="1:1" x14ac:dyDescent="0.25">
      <c r="A1219" t="s">
        <v>3</v>
      </c>
    </row>
    <row r="1220" spans="1:1" x14ac:dyDescent="0.25">
      <c r="A1220" t="s">
        <v>7</v>
      </c>
    </row>
    <row r="1221" spans="1:1" x14ac:dyDescent="0.25">
      <c r="A1221" t="s">
        <v>3</v>
      </c>
    </row>
    <row r="1222" spans="1:1" x14ac:dyDescent="0.25">
      <c r="A1222" t="s">
        <v>5</v>
      </c>
    </row>
    <row r="1223" spans="1:1" x14ac:dyDescent="0.25">
      <c r="A1223" t="s">
        <v>3</v>
      </c>
    </row>
    <row r="1224" spans="1:1" x14ac:dyDescent="0.25">
      <c r="A1224" t="s">
        <v>45</v>
      </c>
    </row>
    <row r="1225" spans="1:1" x14ac:dyDescent="0.25">
      <c r="A1225" t="s">
        <v>6</v>
      </c>
    </row>
    <row r="1226" spans="1:1" x14ac:dyDescent="0.25">
      <c r="A1226" t="s">
        <v>3</v>
      </c>
    </row>
    <row r="1227" spans="1:1" x14ac:dyDescent="0.25">
      <c r="A1227" t="s">
        <v>6</v>
      </c>
    </row>
    <row r="1228" spans="1:1" x14ac:dyDescent="0.25">
      <c r="A1228" t="s">
        <v>6</v>
      </c>
    </row>
    <row r="1229" spans="1:1" x14ac:dyDescent="0.25">
      <c r="A1229" t="s">
        <v>3</v>
      </c>
    </row>
    <row r="1230" spans="1:1" x14ac:dyDescent="0.25">
      <c r="A1230" t="s">
        <v>3</v>
      </c>
    </row>
    <row r="1231" spans="1:1" x14ac:dyDescent="0.25">
      <c r="A1231" t="s">
        <v>3</v>
      </c>
    </row>
    <row r="1232" spans="1:1" x14ac:dyDescent="0.25">
      <c r="A1232" t="s">
        <v>3</v>
      </c>
    </row>
    <row r="1233" spans="1:1" x14ac:dyDescent="0.25">
      <c r="A1233" t="s">
        <v>3</v>
      </c>
    </row>
    <row r="1234" spans="1:1" x14ac:dyDescent="0.25">
      <c r="A1234" t="s">
        <v>3</v>
      </c>
    </row>
    <row r="1235" spans="1:1" x14ac:dyDescent="0.25">
      <c r="A1235" t="s">
        <v>3</v>
      </c>
    </row>
    <row r="1236" spans="1:1" x14ac:dyDescent="0.25">
      <c r="A1236" t="s">
        <v>5</v>
      </c>
    </row>
    <row r="1237" spans="1:1" x14ac:dyDescent="0.25">
      <c r="A1237" t="s">
        <v>3</v>
      </c>
    </row>
    <row r="1238" spans="1:1" x14ac:dyDescent="0.25">
      <c r="A1238" t="s">
        <v>3</v>
      </c>
    </row>
    <row r="1239" spans="1:1" x14ac:dyDescent="0.25">
      <c r="A1239" t="s">
        <v>5</v>
      </c>
    </row>
    <row r="1240" spans="1:1" x14ac:dyDescent="0.25">
      <c r="A1240" t="s">
        <v>5</v>
      </c>
    </row>
    <row r="1241" spans="1:1" x14ac:dyDescent="0.25">
      <c r="A1241" t="s">
        <v>3</v>
      </c>
    </row>
    <row r="1242" spans="1:1" x14ac:dyDescent="0.25">
      <c r="A1242" t="s">
        <v>3</v>
      </c>
    </row>
    <row r="1243" spans="1:1" x14ac:dyDescent="0.25">
      <c r="A1243" t="s">
        <v>3</v>
      </c>
    </row>
    <row r="1244" spans="1:1" x14ac:dyDescent="0.25">
      <c r="A1244" t="s">
        <v>5</v>
      </c>
    </row>
    <row r="1245" spans="1:1" x14ac:dyDescent="0.25">
      <c r="A1245" t="s">
        <v>3</v>
      </c>
    </row>
    <row r="1246" spans="1:1" x14ac:dyDescent="0.25">
      <c r="A1246" t="s">
        <v>3</v>
      </c>
    </row>
    <row r="1247" spans="1:1" x14ac:dyDescent="0.25">
      <c r="A1247" t="s">
        <v>41</v>
      </c>
    </row>
    <row r="1248" spans="1:1" x14ac:dyDescent="0.25">
      <c r="A1248" t="s">
        <v>9</v>
      </c>
    </row>
    <row r="1249" spans="1:1" x14ac:dyDescent="0.25">
      <c r="A1249" t="s">
        <v>4</v>
      </c>
    </row>
    <row r="1250" spans="1:1" x14ac:dyDescent="0.25">
      <c r="A1250" t="s">
        <v>59</v>
      </c>
    </row>
    <row r="1251" spans="1:1" x14ac:dyDescent="0.25">
      <c r="A1251" t="s">
        <v>3</v>
      </c>
    </row>
    <row r="1252" spans="1:1" x14ac:dyDescent="0.25">
      <c r="A1252" t="s">
        <v>3</v>
      </c>
    </row>
    <row r="1253" spans="1:1" x14ac:dyDescent="0.25">
      <c r="A1253" t="s">
        <v>5</v>
      </c>
    </row>
    <row r="1254" spans="1:1" x14ac:dyDescent="0.25">
      <c r="A1254" t="s">
        <v>3</v>
      </c>
    </row>
    <row r="1255" spans="1:1" x14ac:dyDescent="0.25">
      <c r="A1255" t="s">
        <v>3</v>
      </c>
    </row>
    <row r="1256" spans="1:1" x14ac:dyDescent="0.25">
      <c r="A1256" t="s">
        <v>3</v>
      </c>
    </row>
    <row r="1257" spans="1:1" x14ac:dyDescent="0.25">
      <c r="A1257" t="s">
        <v>6</v>
      </c>
    </row>
    <row r="1258" spans="1:1" x14ac:dyDescent="0.25">
      <c r="A1258" t="s">
        <v>3</v>
      </c>
    </row>
    <row r="1259" spans="1:1" x14ac:dyDescent="0.25">
      <c r="A1259" t="s">
        <v>3</v>
      </c>
    </row>
    <row r="1260" spans="1:1" x14ac:dyDescent="0.25">
      <c r="A1260" t="s">
        <v>3</v>
      </c>
    </row>
    <row r="1261" spans="1:1" x14ac:dyDescent="0.25">
      <c r="A1261" t="s">
        <v>3</v>
      </c>
    </row>
    <row r="1262" spans="1:1" x14ac:dyDescent="0.25">
      <c r="A1262" t="s">
        <v>3</v>
      </c>
    </row>
    <row r="1263" spans="1:1" x14ac:dyDescent="0.25">
      <c r="A1263" t="s">
        <v>3</v>
      </c>
    </row>
    <row r="1264" spans="1:1" x14ac:dyDescent="0.25">
      <c r="A1264" t="s">
        <v>3</v>
      </c>
    </row>
    <row r="1265" spans="1:1" x14ac:dyDescent="0.25">
      <c r="A1265" t="s">
        <v>3</v>
      </c>
    </row>
    <row r="1266" spans="1:1" x14ac:dyDescent="0.25">
      <c r="A1266" t="s">
        <v>3</v>
      </c>
    </row>
    <row r="1267" spans="1:1" x14ac:dyDescent="0.25">
      <c r="A1267" t="s">
        <v>3</v>
      </c>
    </row>
    <row r="1268" spans="1:1" x14ac:dyDescent="0.25">
      <c r="A1268" t="s">
        <v>10</v>
      </c>
    </row>
    <row r="1269" spans="1:1" x14ac:dyDescent="0.25">
      <c r="A1269" t="s">
        <v>10</v>
      </c>
    </row>
    <row r="1270" spans="1:1" x14ac:dyDescent="0.25">
      <c r="A1270" t="s">
        <v>3</v>
      </c>
    </row>
    <row r="1271" spans="1:1" x14ac:dyDescent="0.25">
      <c r="A1271" t="s">
        <v>9</v>
      </c>
    </row>
    <row r="1272" spans="1:1" x14ac:dyDescent="0.25">
      <c r="A1272" t="s">
        <v>3</v>
      </c>
    </row>
    <row r="1273" spans="1:1" x14ac:dyDescent="0.25">
      <c r="A1273" t="s">
        <v>6</v>
      </c>
    </row>
    <row r="1274" spans="1:1" x14ac:dyDescent="0.25">
      <c r="A1274" t="s">
        <v>3</v>
      </c>
    </row>
    <row r="1275" spans="1:1" x14ac:dyDescent="0.25">
      <c r="A1275" t="s">
        <v>3</v>
      </c>
    </row>
    <row r="1276" spans="1:1" x14ac:dyDescent="0.25">
      <c r="A1276" t="s">
        <v>3</v>
      </c>
    </row>
    <row r="1277" spans="1:1" x14ac:dyDescent="0.25">
      <c r="A1277" t="s">
        <v>3</v>
      </c>
    </row>
    <row r="1278" spans="1:1" x14ac:dyDescent="0.25">
      <c r="A1278" t="s">
        <v>3</v>
      </c>
    </row>
    <row r="1279" spans="1:1" x14ac:dyDescent="0.25">
      <c r="A1279" t="s">
        <v>3</v>
      </c>
    </row>
    <row r="1280" spans="1:1" x14ac:dyDescent="0.25">
      <c r="A1280" t="s">
        <v>10</v>
      </c>
    </row>
    <row r="1281" spans="1:1" x14ac:dyDescent="0.25">
      <c r="A1281" t="s">
        <v>10</v>
      </c>
    </row>
    <row r="1282" spans="1:1" x14ac:dyDescent="0.25">
      <c r="A1282" t="s">
        <v>3</v>
      </c>
    </row>
    <row r="1283" spans="1:1" x14ac:dyDescent="0.25">
      <c r="A1283" t="s">
        <v>3</v>
      </c>
    </row>
    <row r="1284" spans="1:1" x14ac:dyDescent="0.25">
      <c r="A1284" t="s">
        <v>3</v>
      </c>
    </row>
    <row r="1285" spans="1:1" x14ac:dyDescent="0.25">
      <c r="A1285" t="s">
        <v>3</v>
      </c>
    </row>
    <row r="1286" spans="1:1" x14ac:dyDescent="0.25">
      <c r="A1286" t="s">
        <v>3</v>
      </c>
    </row>
    <row r="1287" spans="1:1" x14ac:dyDescent="0.25">
      <c r="A1287" t="s">
        <v>3</v>
      </c>
    </row>
    <row r="1288" spans="1:1" x14ac:dyDescent="0.25">
      <c r="A1288" t="s">
        <v>3</v>
      </c>
    </row>
    <row r="1289" spans="1:1" x14ac:dyDescent="0.25">
      <c r="A1289" t="s">
        <v>3</v>
      </c>
    </row>
    <row r="1290" spans="1:1" x14ac:dyDescent="0.25">
      <c r="A1290" t="s">
        <v>3</v>
      </c>
    </row>
    <row r="1291" spans="1:1" x14ac:dyDescent="0.25">
      <c r="A1291" t="s">
        <v>7</v>
      </c>
    </row>
    <row r="1292" spans="1:1" x14ac:dyDescent="0.25">
      <c r="A1292" t="s">
        <v>3</v>
      </c>
    </row>
    <row r="1293" spans="1:1" x14ac:dyDescent="0.25">
      <c r="A1293" t="s">
        <v>3</v>
      </c>
    </row>
    <row r="1294" spans="1:1" x14ac:dyDescent="0.25">
      <c r="A1294" t="s">
        <v>3</v>
      </c>
    </row>
    <row r="1295" spans="1:1" x14ac:dyDescent="0.25">
      <c r="A1295" t="s">
        <v>3</v>
      </c>
    </row>
    <row r="1296" spans="1:1" x14ac:dyDescent="0.25">
      <c r="A1296" t="s">
        <v>3</v>
      </c>
    </row>
    <row r="1297" spans="1:1" x14ac:dyDescent="0.25">
      <c r="A1297" t="s">
        <v>3</v>
      </c>
    </row>
    <row r="1298" spans="1:1" x14ac:dyDescent="0.25">
      <c r="A1298" t="s">
        <v>3</v>
      </c>
    </row>
    <row r="1299" spans="1:1" x14ac:dyDescent="0.25">
      <c r="A1299" t="s">
        <v>3</v>
      </c>
    </row>
    <row r="1300" spans="1:1" x14ac:dyDescent="0.25">
      <c r="A1300" t="s">
        <v>3</v>
      </c>
    </row>
    <row r="1301" spans="1:1" x14ac:dyDescent="0.25">
      <c r="A1301" t="s">
        <v>3</v>
      </c>
    </row>
    <row r="1302" spans="1:1" x14ac:dyDescent="0.25">
      <c r="A1302" t="s">
        <v>4</v>
      </c>
    </row>
    <row r="1303" spans="1:1" x14ac:dyDescent="0.25">
      <c r="A1303" t="s">
        <v>3</v>
      </c>
    </row>
    <row r="1304" spans="1:1" x14ac:dyDescent="0.25">
      <c r="A1304" t="s">
        <v>10</v>
      </c>
    </row>
    <row r="1305" spans="1:1" x14ac:dyDescent="0.25">
      <c r="A1305" t="s">
        <v>33</v>
      </c>
    </row>
    <row r="1306" spans="1:1" x14ac:dyDescent="0.25">
      <c r="A1306" t="s">
        <v>3</v>
      </c>
    </row>
    <row r="1307" spans="1:1" x14ac:dyDescent="0.25">
      <c r="A1307" t="s">
        <v>7</v>
      </c>
    </row>
    <row r="1308" spans="1:1" x14ac:dyDescent="0.25">
      <c r="A1308" t="s">
        <v>3</v>
      </c>
    </row>
    <row r="1309" spans="1:1" x14ac:dyDescent="0.25">
      <c r="A1309" t="s">
        <v>35</v>
      </c>
    </row>
    <row r="1310" spans="1:1" x14ac:dyDescent="0.25">
      <c r="A1310" t="s">
        <v>3</v>
      </c>
    </row>
    <row r="1311" spans="1:1" x14ac:dyDescent="0.25">
      <c r="A1311" t="s">
        <v>3</v>
      </c>
    </row>
    <row r="1312" spans="1:1" x14ac:dyDescent="0.25">
      <c r="A1312" t="s">
        <v>3</v>
      </c>
    </row>
    <row r="1313" spans="1:1" x14ac:dyDescent="0.25">
      <c r="A1313" t="s">
        <v>3</v>
      </c>
    </row>
    <row r="1314" spans="1:1" x14ac:dyDescent="0.25">
      <c r="A1314" t="s">
        <v>5</v>
      </c>
    </row>
    <row r="1315" spans="1:1" x14ac:dyDescent="0.25">
      <c r="A1315" t="s">
        <v>3</v>
      </c>
    </row>
    <row r="1316" spans="1:1" x14ac:dyDescent="0.25">
      <c r="A1316" t="s">
        <v>41</v>
      </c>
    </row>
    <row r="1317" spans="1:1" x14ac:dyDescent="0.25">
      <c r="A1317" t="s">
        <v>6</v>
      </c>
    </row>
    <row r="1318" spans="1:1" x14ac:dyDescent="0.25">
      <c r="A1318" t="s">
        <v>3</v>
      </c>
    </row>
    <row r="1319" spans="1:1" x14ac:dyDescent="0.25">
      <c r="A1319" t="s">
        <v>3</v>
      </c>
    </row>
    <row r="1320" spans="1:1" x14ac:dyDescent="0.25">
      <c r="A1320" t="s">
        <v>6</v>
      </c>
    </row>
    <row r="1321" spans="1:1" x14ac:dyDescent="0.25">
      <c r="A1321" t="s">
        <v>3</v>
      </c>
    </row>
    <row r="1322" spans="1:1" x14ac:dyDescent="0.25">
      <c r="A1322" t="s">
        <v>3</v>
      </c>
    </row>
    <row r="1323" spans="1:1" x14ac:dyDescent="0.25">
      <c r="A1323" t="s">
        <v>3</v>
      </c>
    </row>
    <row r="1324" spans="1:1" x14ac:dyDescent="0.25">
      <c r="A1324" t="s">
        <v>3</v>
      </c>
    </row>
    <row r="1325" spans="1:1" x14ac:dyDescent="0.25">
      <c r="A1325" t="s">
        <v>3</v>
      </c>
    </row>
    <row r="1326" spans="1:1" x14ac:dyDescent="0.25">
      <c r="A1326" t="s">
        <v>3</v>
      </c>
    </row>
    <row r="1327" spans="1:1" x14ac:dyDescent="0.25">
      <c r="A1327" t="s">
        <v>3</v>
      </c>
    </row>
    <row r="1328" spans="1:1" x14ac:dyDescent="0.25">
      <c r="A1328" t="s">
        <v>3</v>
      </c>
    </row>
    <row r="1329" spans="1:1" x14ac:dyDescent="0.25">
      <c r="A1329" t="s">
        <v>3</v>
      </c>
    </row>
    <row r="1330" spans="1:1" x14ac:dyDescent="0.25">
      <c r="A1330" t="s">
        <v>3</v>
      </c>
    </row>
    <row r="1331" spans="1:1" x14ac:dyDescent="0.25">
      <c r="A1331" t="s">
        <v>3</v>
      </c>
    </row>
    <row r="1332" spans="1:1" x14ac:dyDescent="0.25">
      <c r="A1332" t="s">
        <v>5</v>
      </c>
    </row>
    <row r="1333" spans="1:1" x14ac:dyDescent="0.25">
      <c r="A1333" t="s">
        <v>3</v>
      </c>
    </row>
    <row r="1334" spans="1:1" x14ac:dyDescent="0.25">
      <c r="A1334" t="s">
        <v>3</v>
      </c>
    </row>
    <row r="1335" spans="1:1" x14ac:dyDescent="0.25">
      <c r="A1335" t="s">
        <v>3</v>
      </c>
    </row>
    <row r="1336" spans="1:1" x14ac:dyDescent="0.25">
      <c r="A1336" t="s">
        <v>5</v>
      </c>
    </row>
    <row r="1337" spans="1:1" x14ac:dyDescent="0.25">
      <c r="A1337" t="s">
        <v>10</v>
      </c>
    </row>
    <row r="1338" spans="1:1" x14ac:dyDescent="0.25">
      <c r="A1338" t="s">
        <v>7</v>
      </c>
    </row>
    <row r="1339" spans="1:1" x14ac:dyDescent="0.25">
      <c r="A1339" t="s">
        <v>3</v>
      </c>
    </row>
    <row r="1340" spans="1:1" x14ac:dyDescent="0.25">
      <c r="A1340" t="s">
        <v>3</v>
      </c>
    </row>
    <row r="1341" spans="1:1" x14ac:dyDescent="0.25">
      <c r="A1341" t="s">
        <v>9</v>
      </c>
    </row>
    <row r="1342" spans="1:1" x14ac:dyDescent="0.25">
      <c r="A1342" t="s">
        <v>3</v>
      </c>
    </row>
    <row r="1343" spans="1:1" x14ac:dyDescent="0.25">
      <c r="A1343" t="s">
        <v>33</v>
      </c>
    </row>
    <row r="1344" spans="1:1" x14ac:dyDescent="0.25">
      <c r="A1344" t="s">
        <v>3</v>
      </c>
    </row>
    <row r="1345" spans="1:1" x14ac:dyDescent="0.25">
      <c r="A1345" t="s">
        <v>5</v>
      </c>
    </row>
    <row r="1346" spans="1:1" x14ac:dyDescent="0.25">
      <c r="A1346"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topLeftCell="A10" workbookViewId="0">
      <selection activeCell="D7" sqref="D7:E41"/>
    </sheetView>
  </sheetViews>
  <sheetFormatPr defaultRowHeight="15" x14ac:dyDescent="0.25"/>
  <cols>
    <col min="4" max="4" width="17" bestFit="1" customWidth="1"/>
    <col min="5" max="5" width="23.85546875" bestFit="1" customWidth="1"/>
  </cols>
  <sheetData>
    <row r="1" spans="1:5" x14ac:dyDescent="0.25">
      <c r="A1" t="s">
        <v>239</v>
      </c>
      <c r="D1">
        <v>2017</v>
      </c>
    </row>
    <row r="2" spans="1:5" x14ac:dyDescent="0.25">
      <c r="A2" t="s">
        <v>36</v>
      </c>
    </row>
    <row r="3" spans="1:5" x14ac:dyDescent="0.25">
      <c r="A3" t="s">
        <v>263</v>
      </c>
    </row>
    <row r="4" spans="1:5" x14ac:dyDescent="0.25">
      <c r="A4" t="s">
        <v>54</v>
      </c>
    </row>
    <row r="5" spans="1:5" x14ac:dyDescent="0.25">
      <c r="A5" t="s">
        <v>264</v>
      </c>
    </row>
    <row r="6" spans="1:5" x14ac:dyDescent="0.25">
      <c r="A6" t="s">
        <v>240</v>
      </c>
      <c r="D6" s="205" t="s">
        <v>249</v>
      </c>
      <c r="E6" t="s">
        <v>250</v>
      </c>
    </row>
    <row r="7" spans="1:5" x14ac:dyDescent="0.25">
      <c r="A7" t="s">
        <v>240</v>
      </c>
      <c r="D7" s="187" t="s">
        <v>253</v>
      </c>
      <c r="E7" s="188">
        <v>1</v>
      </c>
    </row>
    <row r="8" spans="1:5" x14ac:dyDescent="0.25">
      <c r="A8" t="s">
        <v>54</v>
      </c>
      <c r="D8" s="187" t="s">
        <v>265</v>
      </c>
      <c r="E8" s="188">
        <v>1</v>
      </c>
    </row>
    <row r="9" spans="1:5" x14ac:dyDescent="0.25">
      <c r="A9" t="s">
        <v>265</v>
      </c>
      <c r="D9" s="187" t="s">
        <v>267</v>
      </c>
      <c r="E9" s="188">
        <v>1</v>
      </c>
    </row>
    <row r="10" spans="1:5" x14ac:dyDescent="0.25">
      <c r="A10" t="s">
        <v>38</v>
      </c>
      <c r="D10" s="187" t="s">
        <v>263</v>
      </c>
      <c r="E10" s="188">
        <v>2</v>
      </c>
    </row>
    <row r="11" spans="1:5" x14ac:dyDescent="0.25">
      <c r="A11" t="s">
        <v>36</v>
      </c>
      <c r="D11" s="187" t="s">
        <v>262</v>
      </c>
      <c r="E11" s="188">
        <v>1</v>
      </c>
    </row>
    <row r="12" spans="1:5" x14ac:dyDescent="0.25">
      <c r="A12" t="s">
        <v>266</v>
      </c>
      <c r="D12" s="187" t="s">
        <v>264</v>
      </c>
      <c r="E12" s="188">
        <v>1</v>
      </c>
    </row>
    <row r="13" spans="1:5" x14ac:dyDescent="0.25">
      <c r="A13" t="s">
        <v>36</v>
      </c>
      <c r="D13" s="187" t="s">
        <v>195</v>
      </c>
      <c r="E13" s="188">
        <v>2</v>
      </c>
    </row>
    <row r="14" spans="1:5" x14ac:dyDescent="0.25">
      <c r="A14" t="s">
        <v>38</v>
      </c>
      <c r="D14" s="187" t="s">
        <v>34</v>
      </c>
      <c r="E14" s="188">
        <v>2</v>
      </c>
    </row>
    <row r="15" spans="1:5" x14ac:dyDescent="0.25">
      <c r="A15" t="s">
        <v>91</v>
      </c>
      <c r="D15" s="187" t="s">
        <v>216</v>
      </c>
      <c r="E15" s="188">
        <v>6</v>
      </c>
    </row>
    <row r="16" spans="1:5" x14ac:dyDescent="0.25">
      <c r="A16" t="s">
        <v>93</v>
      </c>
      <c r="D16" s="187" t="s">
        <v>36</v>
      </c>
      <c r="E16" s="188">
        <v>8</v>
      </c>
    </row>
    <row r="17" spans="1:9" x14ac:dyDescent="0.25">
      <c r="A17" t="s">
        <v>36</v>
      </c>
      <c r="D17" s="187" t="s">
        <v>38</v>
      </c>
      <c r="E17" s="188">
        <v>7</v>
      </c>
    </row>
    <row r="18" spans="1:9" x14ac:dyDescent="0.25">
      <c r="A18" t="s">
        <v>64</v>
      </c>
      <c r="D18" s="187" t="s">
        <v>270</v>
      </c>
      <c r="E18" s="188">
        <v>1</v>
      </c>
    </row>
    <row r="19" spans="1:9" x14ac:dyDescent="0.25">
      <c r="A19" t="s">
        <v>236</v>
      </c>
      <c r="D19" s="187" t="s">
        <v>233</v>
      </c>
      <c r="E19" s="188">
        <v>1</v>
      </c>
    </row>
    <row r="20" spans="1:9" x14ac:dyDescent="0.25">
      <c r="A20" t="s">
        <v>46</v>
      </c>
      <c r="D20" s="187" t="s">
        <v>44</v>
      </c>
      <c r="E20" s="188">
        <v>1</v>
      </c>
    </row>
    <row r="21" spans="1:9" x14ac:dyDescent="0.25">
      <c r="A21" t="s">
        <v>64</v>
      </c>
      <c r="D21" s="187" t="s">
        <v>46</v>
      </c>
      <c r="E21" s="188">
        <v>6</v>
      </c>
    </row>
    <row r="22" spans="1:9" x14ac:dyDescent="0.25">
      <c r="A22" t="s">
        <v>74</v>
      </c>
      <c r="D22" s="187" t="s">
        <v>268</v>
      </c>
      <c r="E22" s="188">
        <v>1</v>
      </c>
    </row>
    <row r="23" spans="1:9" x14ac:dyDescent="0.25">
      <c r="A23" t="s">
        <v>243</v>
      </c>
      <c r="D23" s="187" t="s">
        <v>240</v>
      </c>
      <c r="E23" s="188">
        <v>2</v>
      </c>
    </row>
    <row r="24" spans="1:9" x14ac:dyDescent="0.25">
      <c r="A24" t="s">
        <v>84</v>
      </c>
      <c r="D24" s="187" t="s">
        <v>54</v>
      </c>
      <c r="E24" s="188">
        <v>14</v>
      </c>
    </row>
    <row r="25" spans="1:9" x14ac:dyDescent="0.25">
      <c r="A25" t="s">
        <v>256</v>
      </c>
      <c r="D25" s="187" t="s">
        <v>64</v>
      </c>
      <c r="E25" s="188">
        <v>3</v>
      </c>
    </row>
    <row r="26" spans="1:9" x14ac:dyDescent="0.25">
      <c r="A26" t="s">
        <v>93</v>
      </c>
      <c r="D26" s="187" t="s">
        <v>68</v>
      </c>
      <c r="E26" s="188">
        <v>1</v>
      </c>
    </row>
    <row r="27" spans="1:9" x14ac:dyDescent="0.25">
      <c r="A27" t="s">
        <v>93</v>
      </c>
      <c r="D27" s="187" t="s">
        <v>261</v>
      </c>
      <c r="E27" s="188">
        <v>2</v>
      </c>
    </row>
    <row r="28" spans="1:9" x14ac:dyDescent="0.25">
      <c r="A28" t="s">
        <v>93</v>
      </c>
      <c r="D28" s="187" t="s">
        <v>255</v>
      </c>
      <c r="E28" s="188">
        <v>1</v>
      </c>
    </row>
    <row r="29" spans="1:9" x14ac:dyDescent="0.25">
      <c r="A29" t="s">
        <v>247</v>
      </c>
      <c r="D29" s="187" t="s">
        <v>72</v>
      </c>
      <c r="E29" s="188">
        <v>1</v>
      </c>
    </row>
    <row r="30" spans="1:9" x14ac:dyDescent="0.25">
      <c r="A30" t="s">
        <v>261</v>
      </c>
      <c r="D30" s="187" t="s">
        <v>74</v>
      </c>
      <c r="E30" s="188">
        <v>33</v>
      </c>
      <c r="I30" t="s">
        <v>272</v>
      </c>
    </row>
    <row r="31" spans="1:9" x14ac:dyDescent="0.25">
      <c r="A31" t="s">
        <v>93</v>
      </c>
      <c r="D31" s="187" t="s">
        <v>256</v>
      </c>
      <c r="E31" s="188">
        <v>1</v>
      </c>
    </row>
    <row r="32" spans="1:9" x14ac:dyDescent="0.25">
      <c r="A32" t="s">
        <v>93</v>
      </c>
      <c r="D32" s="187" t="s">
        <v>83</v>
      </c>
      <c r="E32" s="188">
        <v>1</v>
      </c>
    </row>
    <row r="33" spans="1:5" x14ac:dyDescent="0.25">
      <c r="A33" t="s">
        <v>91</v>
      </c>
      <c r="D33" s="187" t="s">
        <v>244</v>
      </c>
      <c r="E33" s="188">
        <v>1</v>
      </c>
    </row>
    <row r="34" spans="1:5" x14ac:dyDescent="0.25">
      <c r="A34" t="s">
        <v>74</v>
      </c>
      <c r="D34" s="187" t="s">
        <v>84</v>
      </c>
      <c r="E34" s="188">
        <v>4</v>
      </c>
    </row>
    <row r="35" spans="1:5" x14ac:dyDescent="0.25">
      <c r="A35" t="s">
        <v>267</v>
      </c>
      <c r="D35" s="187" t="s">
        <v>85</v>
      </c>
      <c r="E35" s="188">
        <v>5</v>
      </c>
    </row>
    <row r="36" spans="1:5" x14ac:dyDescent="0.25">
      <c r="A36" t="s">
        <v>268</v>
      </c>
      <c r="D36" s="187" t="s">
        <v>243</v>
      </c>
      <c r="E36" s="188">
        <v>5</v>
      </c>
    </row>
    <row r="37" spans="1:5" x14ac:dyDescent="0.25">
      <c r="A37" t="s">
        <v>91</v>
      </c>
      <c r="D37" s="187" t="s">
        <v>223</v>
      </c>
      <c r="E37" s="188">
        <v>1</v>
      </c>
    </row>
    <row r="38" spans="1:5" x14ac:dyDescent="0.25">
      <c r="A38" t="s">
        <v>223</v>
      </c>
      <c r="D38" s="187" t="s">
        <v>91</v>
      </c>
      <c r="E38" s="188">
        <v>11</v>
      </c>
    </row>
    <row r="39" spans="1:5" x14ac:dyDescent="0.25">
      <c r="A39" t="s">
        <v>74</v>
      </c>
      <c r="D39" s="187" t="s">
        <v>242</v>
      </c>
      <c r="E39" s="188">
        <v>1</v>
      </c>
    </row>
    <row r="40" spans="1:5" x14ac:dyDescent="0.25">
      <c r="A40" t="s">
        <v>243</v>
      </c>
      <c r="D40" s="187" t="s">
        <v>93</v>
      </c>
      <c r="E40" s="188">
        <v>20</v>
      </c>
    </row>
    <row r="41" spans="1:5" x14ac:dyDescent="0.25">
      <c r="A41" t="s">
        <v>74</v>
      </c>
      <c r="D41" s="187" t="s">
        <v>236</v>
      </c>
      <c r="E41" s="188">
        <v>1</v>
      </c>
    </row>
    <row r="42" spans="1:5" x14ac:dyDescent="0.25">
      <c r="A42" t="s">
        <v>74</v>
      </c>
      <c r="D42" s="187" t="s">
        <v>271</v>
      </c>
      <c r="E42" s="188"/>
    </row>
    <row r="43" spans="1:5" x14ac:dyDescent="0.25">
      <c r="A43" t="s">
        <v>233</v>
      </c>
      <c r="D43" s="187" t="s">
        <v>94</v>
      </c>
      <c r="E43" s="188">
        <v>150</v>
      </c>
    </row>
    <row r="44" spans="1:5" x14ac:dyDescent="0.25">
      <c r="A44" t="s">
        <v>74</v>
      </c>
    </row>
    <row r="45" spans="1:5" x14ac:dyDescent="0.25">
      <c r="A45" t="s">
        <v>216</v>
      </c>
    </row>
    <row r="46" spans="1:5" x14ac:dyDescent="0.25">
      <c r="A46" t="s">
        <v>266</v>
      </c>
    </row>
    <row r="47" spans="1:5" x14ac:dyDescent="0.25">
      <c r="A47" t="s">
        <v>85</v>
      </c>
    </row>
    <row r="48" spans="1:5" x14ac:dyDescent="0.25">
      <c r="A48" t="s">
        <v>38</v>
      </c>
    </row>
    <row r="49" spans="1:1" x14ac:dyDescent="0.25">
      <c r="A49" t="s">
        <v>93</v>
      </c>
    </row>
    <row r="50" spans="1:1" x14ac:dyDescent="0.25">
      <c r="A50" t="s">
        <v>91</v>
      </c>
    </row>
    <row r="51" spans="1:1" x14ac:dyDescent="0.25">
      <c r="A51" t="s">
        <v>54</v>
      </c>
    </row>
    <row r="52" spans="1:1" x14ac:dyDescent="0.25">
      <c r="A52" t="s">
        <v>91</v>
      </c>
    </row>
    <row r="53" spans="1:1" x14ac:dyDescent="0.25">
      <c r="A53" t="s">
        <v>93</v>
      </c>
    </row>
    <row r="54" spans="1:1" x14ac:dyDescent="0.25">
      <c r="A54" t="s">
        <v>74</v>
      </c>
    </row>
    <row r="55" spans="1:1" x14ac:dyDescent="0.25">
      <c r="A55" t="s">
        <v>243</v>
      </c>
    </row>
    <row r="56" spans="1:1" x14ac:dyDescent="0.25">
      <c r="A56" t="s">
        <v>74</v>
      </c>
    </row>
    <row r="57" spans="1:1" x14ac:dyDescent="0.25">
      <c r="A57" t="s">
        <v>74</v>
      </c>
    </row>
    <row r="58" spans="1:1" x14ac:dyDescent="0.25">
      <c r="A58" t="s">
        <v>91</v>
      </c>
    </row>
    <row r="59" spans="1:1" x14ac:dyDescent="0.25">
      <c r="A59" t="s">
        <v>93</v>
      </c>
    </row>
    <row r="60" spans="1:1" x14ac:dyDescent="0.25">
      <c r="A60" t="s">
        <v>91</v>
      </c>
    </row>
    <row r="61" spans="1:1" x14ac:dyDescent="0.25">
      <c r="A61" t="s">
        <v>91</v>
      </c>
    </row>
    <row r="62" spans="1:1" x14ac:dyDescent="0.25">
      <c r="A62" t="s">
        <v>74</v>
      </c>
    </row>
    <row r="63" spans="1:1" x14ac:dyDescent="0.25">
      <c r="A63" t="s">
        <v>74</v>
      </c>
    </row>
    <row r="64" spans="1:1" x14ac:dyDescent="0.25">
      <c r="A64" t="s">
        <v>91</v>
      </c>
    </row>
    <row r="65" spans="1:1" x14ac:dyDescent="0.25">
      <c r="A65" t="s">
        <v>54</v>
      </c>
    </row>
    <row r="66" spans="1:1" x14ac:dyDescent="0.25">
      <c r="A66" t="s">
        <v>261</v>
      </c>
    </row>
    <row r="67" spans="1:1" x14ac:dyDescent="0.25">
      <c r="A67" t="s">
        <v>269</v>
      </c>
    </row>
    <row r="68" spans="1:1" x14ac:dyDescent="0.25">
      <c r="A68" t="s">
        <v>195</v>
      </c>
    </row>
    <row r="69" spans="1:1" x14ac:dyDescent="0.25">
      <c r="A69" t="s">
        <v>243</v>
      </c>
    </row>
    <row r="70" spans="1:1" x14ac:dyDescent="0.25">
      <c r="A70" t="s">
        <v>54</v>
      </c>
    </row>
    <row r="71" spans="1:1" x14ac:dyDescent="0.25">
      <c r="A71" t="s">
        <v>93</v>
      </c>
    </row>
    <row r="72" spans="1:1" x14ac:dyDescent="0.25">
      <c r="A72" t="s">
        <v>74</v>
      </c>
    </row>
    <row r="73" spans="1:1" x14ac:dyDescent="0.25">
      <c r="A73" t="s">
        <v>74</v>
      </c>
    </row>
    <row r="74" spans="1:1" x14ac:dyDescent="0.25">
      <c r="A74" t="s">
        <v>242</v>
      </c>
    </row>
    <row r="75" spans="1:1" x14ac:dyDescent="0.25">
      <c r="A75" t="s">
        <v>74</v>
      </c>
    </row>
    <row r="76" spans="1:1" x14ac:dyDescent="0.25">
      <c r="A76" t="s">
        <v>74</v>
      </c>
    </row>
    <row r="77" spans="1:1" x14ac:dyDescent="0.25">
      <c r="A77" t="s">
        <v>74</v>
      </c>
    </row>
    <row r="78" spans="1:1" x14ac:dyDescent="0.25">
      <c r="A78" t="s">
        <v>54</v>
      </c>
    </row>
    <row r="79" spans="1:1" x14ac:dyDescent="0.25">
      <c r="A79" t="s">
        <v>54</v>
      </c>
    </row>
    <row r="80" spans="1:1" x14ac:dyDescent="0.25">
      <c r="A80" t="s">
        <v>216</v>
      </c>
    </row>
    <row r="81" spans="1:1" x14ac:dyDescent="0.25">
      <c r="A81" t="s">
        <v>64</v>
      </c>
    </row>
    <row r="82" spans="1:1" x14ac:dyDescent="0.25">
      <c r="A82" t="s">
        <v>253</v>
      </c>
    </row>
    <row r="83" spans="1:1" x14ac:dyDescent="0.25">
      <c r="A83" t="s">
        <v>216</v>
      </c>
    </row>
    <row r="84" spans="1:1" x14ac:dyDescent="0.25">
      <c r="A84" t="s">
        <v>263</v>
      </c>
    </row>
    <row r="85" spans="1:1" x14ac:dyDescent="0.25">
      <c r="A85" t="s">
        <v>93</v>
      </c>
    </row>
    <row r="86" spans="1:1" x14ac:dyDescent="0.25">
      <c r="A86" t="s">
        <v>93</v>
      </c>
    </row>
    <row r="87" spans="1:1" x14ac:dyDescent="0.25">
      <c r="A87" t="s">
        <v>93</v>
      </c>
    </row>
    <row r="88" spans="1:1" x14ac:dyDescent="0.25">
      <c r="A88" t="s">
        <v>93</v>
      </c>
    </row>
    <row r="89" spans="1:1" x14ac:dyDescent="0.25">
      <c r="A89" t="s">
        <v>93</v>
      </c>
    </row>
    <row r="90" spans="1:1" x14ac:dyDescent="0.25">
      <c r="A90" t="s">
        <v>54</v>
      </c>
    </row>
    <row r="91" spans="1:1" x14ac:dyDescent="0.25">
      <c r="A91" t="s">
        <v>72</v>
      </c>
    </row>
    <row r="92" spans="1:1" x14ac:dyDescent="0.25">
      <c r="A92" t="s">
        <v>54</v>
      </c>
    </row>
    <row r="93" spans="1:1" x14ac:dyDescent="0.25">
      <c r="A93" t="s">
        <v>68</v>
      </c>
    </row>
    <row r="94" spans="1:1" x14ac:dyDescent="0.25">
      <c r="A94" t="s">
        <v>74</v>
      </c>
    </row>
    <row r="95" spans="1:1" x14ac:dyDescent="0.25">
      <c r="A95" t="s">
        <v>46</v>
      </c>
    </row>
    <row r="96" spans="1:1" x14ac:dyDescent="0.25">
      <c r="A96" t="s">
        <v>84</v>
      </c>
    </row>
    <row r="97" spans="1:1" x14ac:dyDescent="0.25">
      <c r="A97" t="s">
        <v>74</v>
      </c>
    </row>
    <row r="98" spans="1:1" x14ac:dyDescent="0.25">
      <c r="A98" t="s">
        <v>262</v>
      </c>
    </row>
    <row r="99" spans="1:1" x14ac:dyDescent="0.25">
      <c r="A99" t="s">
        <v>93</v>
      </c>
    </row>
    <row r="100" spans="1:1" x14ac:dyDescent="0.25">
      <c r="A100" t="s">
        <v>83</v>
      </c>
    </row>
    <row r="101" spans="1:1" x14ac:dyDescent="0.25">
      <c r="A101" t="s">
        <v>74</v>
      </c>
    </row>
    <row r="102" spans="1:1" x14ac:dyDescent="0.25">
      <c r="A102" t="s">
        <v>255</v>
      </c>
    </row>
    <row r="103" spans="1:1" x14ac:dyDescent="0.25">
      <c r="A103" t="s">
        <v>216</v>
      </c>
    </row>
    <row r="104" spans="1:1" x14ac:dyDescent="0.25">
      <c r="A104" t="s">
        <v>34</v>
      </c>
    </row>
    <row r="105" spans="1:1" x14ac:dyDescent="0.25">
      <c r="A105" t="s">
        <v>36</v>
      </c>
    </row>
    <row r="106" spans="1:1" x14ac:dyDescent="0.25">
      <c r="A106" t="s">
        <v>85</v>
      </c>
    </row>
    <row r="107" spans="1:1" x14ac:dyDescent="0.25">
      <c r="A107" t="s">
        <v>85</v>
      </c>
    </row>
    <row r="108" spans="1:1" x14ac:dyDescent="0.25">
      <c r="A108" t="s">
        <v>247</v>
      </c>
    </row>
    <row r="109" spans="1:1" x14ac:dyDescent="0.25">
      <c r="A109" t="s">
        <v>74</v>
      </c>
    </row>
    <row r="110" spans="1:1" x14ac:dyDescent="0.25">
      <c r="A110" t="s">
        <v>46</v>
      </c>
    </row>
    <row r="111" spans="1:1" x14ac:dyDescent="0.25">
      <c r="A111" t="s">
        <v>46</v>
      </c>
    </row>
    <row r="112" spans="1:1" x14ac:dyDescent="0.25">
      <c r="A112" t="s">
        <v>74</v>
      </c>
    </row>
    <row r="113" spans="1:1" x14ac:dyDescent="0.25">
      <c r="A113" t="s">
        <v>216</v>
      </c>
    </row>
    <row r="114" spans="1:1" x14ac:dyDescent="0.25">
      <c r="A114" t="s">
        <v>44</v>
      </c>
    </row>
    <row r="115" spans="1:1" x14ac:dyDescent="0.25">
      <c r="A115" t="s">
        <v>195</v>
      </c>
    </row>
    <row r="116" spans="1:1" x14ac:dyDescent="0.25">
      <c r="A116" t="s">
        <v>38</v>
      </c>
    </row>
    <row r="117" spans="1:1" x14ac:dyDescent="0.25">
      <c r="A117" t="s">
        <v>243</v>
      </c>
    </row>
    <row r="118" spans="1:1" x14ac:dyDescent="0.25">
      <c r="A118" t="s">
        <v>91</v>
      </c>
    </row>
    <row r="119" spans="1:1" x14ac:dyDescent="0.25">
      <c r="A119" t="s">
        <v>54</v>
      </c>
    </row>
    <row r="120" spans="1:1" x14ac:dyDescent="0.25">
      <c r="A120" t="s">
        <v>216</v>
      </c>
    </row>
    <row r="121" spans="1:1" x14ac:dyDescent="0.25">
      <c r="A121" t="s">
        <v>54</v>
      </c>
    </row>
    <row r="122" spans="1:1" x14ac:dyDescent="0.25">
      <c r="A122" t="s">
        <v>54</v>
      </c>
    </row>
    <row r="123" spans="1:1" x14ac:dyDescent="0.25">
      <c r="A123" t="s">
        <v>54</v>
      </c>
    </row>
    <row r="124" spans="1:1" x14ac:dyDescent="0.25">
      <c r="A124" t="s">
        <v>74</v>
      </c>
    </row>
    <row r="125" spans="1:1" x14ac:dyDescent="0.25">
      <c r="A125" t="s">
        <v>46</v>
      </c>
    </row>
    <row r="126" spans="1:1" x14ac:dyDescent="0.25">
      <c r="A126" t="s">
        <v>36</v>
      </c>
    </row>
    <row r="127" spans="1:1" x14ac:dyDescent="0.25">
      <c r="A127" t="s">
        <v>46</v>
      </c>
    </row>
    <row r="128" spans="1:1" x14ac:dyDescent="0.25">
      <c r="A128" t="s">
        <v>93</v>
      </c>
    </row>
    <row r="129" spans="1:1" x14ac:dyDescent="0.25">
      <c r="A129" t="s">
        <v>244</v>
      </c>
    </row>
    <row r="130" spans="1:1" x14ac:dyDescent="0.25">
      <c r="A130" t="s">
        <v>85</v>
      </c>
    </row>
    <row r="131" spans="1:1" x14ac:dyDescent="0.25">
      <c r="A131" t="s">
        <v>270</v>
      </c>
    </row>
    <row r="132" spans="1:1" x14ac:dyDescent="0.25">
      <c r="A132" t="s">
        <v>93</v>
      </c>
    </row>
    <row r="133" spans="1:1" x14ac:dyDescent="0.25">
      <c r="A133" t="s">
        <v>93</v>
      </c>
    </row>
    <row r="134" spans="1:1" x14ac:dyDescent="0.25">
      <c r="A134" t="s">
        <v>93</v>
      </c>
    </row>
    <row r="135" spans="1:1" x14ac:dyDescent="0.25">
      <c r="A135" t="s">
        <v>91</v>
      </c>
    </row>
    <row r="136" spans="1:1" x14ac:dyDescent="0.25">
      <c r="A136" t="s">
        <v>74</v>
      </c>
    </row>
    <row r="137" spans="1:1" x14ac:dyDescent="0.25">
      <c r="A137" t="s">
        <v>38</v>
      </c>
    </row>
    <row r="138" spans="1:1" x14ac:dyDescent="0.25">
      <c r="A138" t="s">
        <v>85</v>
      </c>
    </row>
    <row r="139" spans="1:1" x14ac:dyDescent="0.25">
      <c r="A139" t="s">
        <v>74</v>
      </c>
    </row>
    <row r="140" spans="1:1" x14ac:dyDescent="0.25">
      <c r="A140" t="s">
        <v>74</v>
      </c>
    </row>
    <row r="141" spans="1:1" x14ac:dyDescent="0.25">
      <c r="A141" t="s">
        <v>74</v>
      </c>
    </row>
    <row r="142" spans="1:1" x14ac:dyDescent="0.25">
      <c r="A142" t="s">
        <v>84</v>
      </c>
    </row>
    <row r="143" spans="1:1" x14ac:dyDescent="0.25">
      <c r="A143" t="s">
        <v>54</v>
      </c>
    </row>
    <row r="144" spans="1:1" x14ac:dyDescent="0.25">
      <c r="A144" t="s">
        <v>74</v>
      </c>
    </row>
    <row r="145" spans="1:1" x14ac:dyDescent="0.25">
      <c r="A145" t="s">
        <v>74</v>
      </c>
    </row>
    <row r="146" spans="1:1" x14ac:dyDescent="0.25">
      <c r="A146" t="s">
        <v>74</v>
      </c>
    </row>
    <row r="147" spans="1:1" x14ac:dyDescent="0.25">
      <c r="A147" t="s">
        <v>74</v>
      </c>
    </row>
    <row r="148" spans="1:1" x14ac:dyDescent="0.25">
      <c r="A148" t="s">
        <v>74</v>
      </c>
    </row>
    <row r="149" spans="1:1" x14ac:dyDescent="0.25">
      <c r="A149" t="s">
        <v>74</v>
      </c>
    </row>
    <row r="150" spans="1:1" x14ac:dyDescent="0.25">
      <c r="A150" t="s">
        <v>74</v>
      </c>
    </row>
    <row r="151" spans="1:1" x14ac:dyDescent="0.25">
      <c r="A151"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6"/>
  <sheetViews>
    <sheetView topLeftCell="A4" workbookViewId="0">
      <selection activeCell="G46" sqref="G46"/>
    </sheetView>
  </sheetViews>
  <sheetFormatPr defaultRowHeight="15" x14ac:dyDescent="0.25"/>
  <cols>
    <col min="4" max="4" width="13.140625" bestFit="1" customWidth="1"/>
    <col min="5" max="5" width="21.42578125" bestFit="1" customWidth="1"/>
    <col min="7" max="7" width="17" bestFit="1" customWidth="1"/>
    <col min="8" max="8" width="23.85546875" bestFit="1" customWidth="1"/>
  </cols>
  <sheetData>
    <row r="1" spans="1:8" x14ac:dyDescent="0.25">
      <c r="A1" t="s">
        <v>239</v>
      </c>
      <c r="B1" t="s">
        <v>251</v>
      </c>
    </row>
    <row r="2" spans="1:8" x14ac:dyDescent="0.25">
      <c r="B2" t="s">
        <v>3</v>
      </c>
    </row>
    <row r="3" spans="1:8" x14ac:dyDescent="0.25">
      <c r="B3" t="s">
        <v>5</v>
      </c>
    </row>
    <row r="4" spans="1:8" x14ac:dyDescent="0.25">
      <c r="A4" t="s">
        <v>36</v>
      </c>
    </row>
    <row r="5" spans="1:8" x14ac:dyDescent="0.25">
      <c r="B5" t="s">
        <v>3</v>
      </c>
    </row>
    <row r="6" spans="1:8" x14ac:dyDescent="0.25">
      <c r="B6" t="s">
        <v>3</v>
      </c>
    </row>
    <row r="7" spans="1:8" x14ac:dyDescent="0.25">
      <c r="B7" t="s">
        <v>3</v>
      </c>
    </row>
    <row r="8" spans="1:8" x14ac:dyDescent="0.25">
      <c r="B8" t="s">
        <v>3</v>
      </c>
      <c r="D8" s="205" t="s">
        <v>249</v>
      </c>
      <c r="E8" t="s">
        <v>254</v>
      </c>
      <c r="G8" s="205" t="s">
        <v>249</v>
      </c>
      <c r="H8" t="s">
        <v>250</v>
      </c>
    </row>
    <row r="9" spans="1:8" x14ac:dyDescent="0.25">
      <c r="B9" t="s">
        <v>3</v>
      </c>
      <c r="D9" s="187" t="s">
        <v>252</v>
      </c>
      <c r="E9" s="188">
        <v>1</v>
      </c>
      <c r="G9" s="187" t="s">
        <v>253</v>
      </c>
      <c r="H9" s="188">
        <v>1</v>
      </c>
    </row>
    <row r="10" spans="1:8" x14ac:dyDescent="0.25">
      <c r="B10" t="s">
        <v>9</v>
      </c>
      <c r="D10" s="187" t="s">
        <v>25</v>
      </c>
      <c r="E10" s="188">
        <v>3</v>
      </c>
      <c r="G10" s="187" t="s">
        <v>265</v>
      </c>
      <c r="H10" s="188">
        <v>1</v>
      </c>
    </row>
    <row r="11" spans="1:8" x14ac:dyDescent="0.25">
      <c r="B11" t="s">
        <v>41</v>
      </c>
      <c r="D11" s="187" t="s">
        <v>10</v>
      </c>
      <c r="E11" s="188">
        <v>36</v>
      </c>
      <c r="G11" s="187" t="s">
        <v>267</v>
      </c>
      <c r="H11" s="188">
        <v>1</v>
      </c>
    </row>
    <row r="12" spans="1:8" x14ac:dyDescent="0.25">
      <c r="B12" t="s">
        <v>3</v>
      </c>
      <c r="D12" s="187" t="s">
        <v>27</v>
      </c>
      <c r="E12" s="188">
        <v>9</v>
      </c>
      <c r="G12" s="187" t="s">
        <v>263</v>
      </c>
      <c r="H12" s="188">
        <v>2</v>
      </c>
    </row>
    <row r="13" spans="1:8" x14ac:dyDescent="0.25">
      <c r="A13" t="s">
        <v>263</v>
      </c>
      <c r="D13" s="187" t="s">
        <v>8</v>
      </c>
      <c r="E13" s="188">
        <v>14</v>
      </c>
      <c r="G13" s="187" t="s">
        <v>262</v>
      </c>
      <c r="H13" s="188">
        <v>1</v>
      </c>
    </row>
    <row r="14" spans="1:8" x14ac:dyDescent="0.25">
      <c r="A14" t="s">
        <v>54</v>
      </c>
      <c r="D14" s="187" t="s">
        <v>29</v>
      </c>
      <c r="E14" s="188">
        <v>2</v>
      </c>
      <c r="G14" s="187" t="s">
        <v>264</v>
      </c>
      <c r="H14" s="188">
        <v>1</v>
      </c>
    </row>
    <row r="15" spans="1:8" x14ac:dyDescent="0.25">
      <c r="B15" t="s">
        <v>4</v>
      </c>
      <c r="D15" s="187" t="s">
        <v>31</v>
      </c>
      <c r="E15" s="188">
        <v>8</v>
      </c>
      <c r="G15" s="187" t="s">
        <v>195</v>
      </c>
      <c r="H15" s="188">
        <v>2</v>
      </c>
    </row>
    <row r="16" spans="1:8" x14ac:dyDescent="0.25">
      <c r="B16" t="s">
        <v>3</v>
      </c>
      <c r="D16" s="187" t="s">
        <v>33</v>
      </c>
      <c r="E16" s="188">
        <v>7</v>
      </c>
      <c r="G16" s="187" t="s">
        <v>34</v>
      </c>
      <c r="H16" s="188">
        <v>2</v>
      </c>
    </row>
    <row r="17" spans="1:8" x14ac:dyDescent="0.25">
      <c r="B17" t="s">
        <v>3</v>
      </c>
      <c r="D17" s="187" t="s">
        <v>35</v>
      </c>
      <c r="E17" s="188">
        <v>4</v>
      </c>
      <c r="G17" s="187" t="s">
        <v>216</v>
      </c>
      <c r="H17" s="188">
        <v>6</v>
      </c>
    </row>
    <row r="18" spans="1:8" x14ac:dyDescent="0.25">
      <c r="B18" t="s">
        <v>3</v>
      </c>
      <c r="D18" s="187" t="s">
        <v>41</v>
      </c>
      <c r="E18" s="188">
        <v>16</v>
      </c>
      <c r="G18" s="187" t="s">
        <v>36</v>
      </c>
      <c r="H18" s="188">
        <v>8</v>
      </c>
    </row>
    <row r="19" spans="1:8" x14ac:dyDescent="0.25">
      <c r="B19" t="s">
        <v>3</v>
      </c>
      <c r="D19" s="187" t="s">
        <v>43</v>
      </c>
      <c r="E19" s="188">
        <v>2</v>
      </c>
      <c r="G19" s="187" t="s">
        <v>38</v>
      </c>
      <c r="H19" s="188">
        <v>7</v>
      </c>
    </row>
    <row r="20" spans="1:8" x14ac:dyDescent="0.25">
      <c r="B20" t="s">
        <v>3</v>
      </c>
      <c r="D20" s="187" t="s">
        <v>45</v>
      </c>
      <c r="E20" s="188">
        <v>2</v>
      </c>
      <c r="G20" s="187" t="s">
        <v>270</v>
      </c>
      <c r="H20" s="188">
        <v>1</v>
      </c>
    </row>
    <row r="21" spans="1:8" x14ac:dyDescent="0.25">
      <c r="B21" t="s">
        <v>4</v>
      </c>
      <c r="D21" s="187" t="s">
        <v>210</v>
      </c>
      <c r="E21" s="188">
        <v>1</v>
      </c>
      <c r="G21" s="187" t="s">
        <v>233</v>
      </c>
      <c r="H21" s="188">
        <v>1</v>
      </c>
    </row>
    <row r="22" spans="1:8" x14ac:dyDescent="0.25">
      <c r="B22" t="s">
        <v>3</v>
      </c>
      <c r="D22" s="187" t="s">
        <v>9</v>
      </c>
      <c r="E22" s="188">
        <v>23</v>
      </c>
      <c r="G22" s="187" t="s">
        <v>44</v>
      </c>
      <c r="H22" s="188">
        <v>1</v>
      </c>
    </row>
    <row r="23" spans="1:8" x14ac:dyDescent="0.25">
      <c r="B23" t="s">
        <v>3</v>
      </c>
      <c r="D23" s="187" t="s">
        <v>4</v>
      </c>
      <c r="E23" s="188">
        <v>67</v>
      </c>
      <c r="G23" s="187" t="s">
        <v>46</v>
      </c>
      <c r="H23" s="188">
        <v>6</v>
      </c>
    </row>
    <row r="24" spans="1:8" x14ac:dyDescent="0.25">
      <c r="B24" t="s">
        <v>41</v>
      </c>
      <c r="D24" s="187" t="s">
        <v>49</v>
      </c>
      <c r="E24" s="188">
        <v>2</v>
      </c>
      <c r="G24" s="187" t="s">
        <v>268</v>
      </c>
      <c r="H24" s="188">
        <v>1</v>
      </c>
    </row>
    <row r="25" spans="1:8" x14ac:dyDescent="0.25">
      <c r="B25" t="s">
        <v>3</v>
      </c>
      <c r="D25" s="187" t="s">
        <v>51</v>
      </c>
      <c r="E25" s="188">
        <v>2</v>
      </c>
      <c r="G25" s="187" t="s">
        <v>240</v>
      </c>
      <c r="H25" s="188">
        <v>2</v>
      </c>
    </row>
    <row r="26" spans="1:8" x14ac:dyDescent="0.25">
      <c r="B26" t="s">
        <v>5</v>
      </c>
      <c r="D26" s="187" t="s">
        <v>53</v>
      </c>
      <c r="E26" s="188">
        <v>2</v>
      </c>
      <c r="G26" s="187" t="s">
        <v>54</v>
      </c>
      <c r="H26" s="188">
        <v>14</v>
      </c>
    </row>
    <row r="27" spans="1:8" x14ac:dyDescent="0.25">
      <c r="B27" t="s">
        <v>3</v>
      </c>
      <c r="D27" s="187" t="s">
        <v>258</v>
      </c>
      <c r="E27" s="188">
        <v>1</v>
      </c>
      <c r="G27" s="187" t="s">
        <v>64</v>
      </c>
      <c r="H27" s="188">
        <v>3</v>
      </c>
    </row>
    <row r="28" spans="1:8" x14ac:dyDescent="0.25">
      <c r="B28" t="s">
        <v>3</v>
      </c>
      <c r="D28" s="187" t="s">
        <v>55</v>
      </c>
      <c r="E28" s="188">
        <v>4</v>
      </c>
      <c r="G28" s="187" t="s">
        <v>68</v>
      </c>
      <c r="H28" s="188">
        <v>1</v>
      </c>
    </row>
    <row r="29" spans="1:8" x14ac:dyDescent="0.25">
      <c r="B29" t="s">
        <v>3</v>
      </c>
      <c r="D29" s="187" t="s">
        <v>260</v>
      </c>
      <c r="E29" s="188">
        <v>2</v>
      </c>
      <c r="G29" s="187" t="s">
        <v>261</v>
      </c>
      <c r="H29" s="188">
        <v>2</v>
      </c>
    </row>
    <row r="30" spans="1:8" x14ac:dyDescent="0.25">
      <c r="A30" t="s">
        <v>264</v>
      </c>
      <c r="D30" s="187" t="s">
        <v>57</v>
      </c>
      <c r="E30" s="188">
        <v>12</v>
      </c>
      <c r="G30" s="187" t="s">
        <v>255</v>
      </c>
      <c r="H30" s="188">
        <v>1</v>
      </c>
    </row>
    <row r="31" spans="1:8" x14ac:dyDescent="0.25">
      <c r="A31" t="s">
        <v>240</v>
      </c>
      <c r="D31" s="187" t="s">
        <v>5</v>
      </c>
      <c r="E31" s="188">
        <v>75</v>
      </c>
      <c r="G31" s="187" t="s">
        <v>72</v>
      </c>
      <c r="H31" s="188">
        <v>1</v>
      </c>
    </row>
    <row r="32" spans="1:8" x14ac:dyDescent="0.25">
      <c r="A32" t="s">
        <v>240</v>
      </c>
      <c r="D32" s="187" t="s">
        <v>59</v>
      </c>
      <c r="E32" s="188">
        <v>1</v>
      </c>
      <c r="G32" s="187" t="s">
        <v>74</v>
      </c>
      <c r="H32" s="188">
        <v>33</v>
      </c>
    </row>
    <row r="33" spans="1:8" x14ac:dyDescent="0.25">
      <c r="B33" t="s">
        <v>3</v>
      </c>
      <c r="D33" s="187" t="s">
        <v>61</v>
      </c>
      <c r="E33" s="188">
        <v>4</v>
      </c>
      <c r="G33" s="187" t="s">
        <v>256</v>
      </c>
      <c r="H33" s="188">
        <v>1</v>
      </c>
    </row>
    <row r="34" spans="1:8" x14ac:dyDescent="0.25">
      <c r="B34" t="s">
        <v>3</v>
      </c>
      <c r="D34" s="187" t="s">
        <v>6</v>
      </c>
      <c r="E34" s="188">
        <v>50</v>
      </c>
      <c r="G34" s="187" t="s">
        <v>83</v>
      </c>
      <c r="H34" s="188">
        <v>1</v>
      </c>
    </row>
    <row r="35" spans="1:8" x14ac:dyDescent="0.25">
      <c r="B35" t="s">
        <v>3</v>
      </c>
      <c r="D35" s="187" t="s">
        <v>63</v>
      </c>
      <c r="E35" s="188">
        <v>3</v>
      </c>
      <c r="G35" s="187" t="s">
        <v>244</v>
      </c>
      <c r="H35" s="188">
        <v>1</v>
      </c>
    </row>
    <row r="36" spans="1:8" x14ac:dyDescent="0.25">
      <c r="B36" t="s">
        <v>3</v>
      </c>
      <c r="D36" s="187" t="s">
        <v>257</v>
      </c>
      <c r="E36" s="188">
        <v>1</v>
      </c>
      <c r="G36" s="187" t="s">
        <v>84</v>
      </c>
      <c r="H36" s="188">
        <v>4</v>
      </c>
    </row>
    <row r="37" spans="1:8" x14ac:dyDescent="0.25">
      <c r="B37" t="s">
        <v>4</v>
      </c>
      <c r="D37" s="187" t="s">
        <v>65</v>
      </c>
      <c r="E37" s="188">
        <v>2</v>
      </c>
      <c r="G37" s="187" t="s">
        <v>85</v>
      </c>
      <c r="H37" s="188">
        <v>5</v>
      </c>
    </row>
    <row r="38" spans="1:8" x14ac:dyDescent="0.25">
      <c r="B38" t="s">
        <v>3</v>
      </c>
      <c r="D38" s="187" t="s">
        <v>3</v>
      </c>
      <c r="E38" s="188">
        <v>934</v>
      </c>
      <c r="G38" s="187" t="s">
        <v>243</v>
      </c>
      <c r="H38" s="188">
        <v>5</v>
      </c>
    </row>
    <row r="39" spans="1:8" x14ac:dyDescent="0.25">
      <c r="B39" t="s">
        <v>3</v>
      </c>
      <c r="D39" s="187" t="s">
        <v>67</v>
      </c>
      <c r="E39" s="188">
        <v>6</v>
      </c>
      <c r="G39" s="187" t="s">
        <v>223</v>
      </c>
      <c r="H39" s="188">
        <v>1</v>
      </c>
    </row>
    <row r="40" spans="1:8" x14ac:dyDescent="0.25">
      <c r="B40" t="s">
        <v>3</v>
      </c>
      <c r="D40" s="187" t="s">
        <v>11</v>
      </c>
      <c r="E40" s="188">
        <v>12</v>
      </c>
      <c r="G40" s="187" t="s">
        <v>91</v>
      </c>
      <c r="H40" s="188">
        <v>11</v>
      </c>
    </row>
    <row r="41" spans="1:8" x14ac:dyDescent="0.25">
      <c r="B41" t="s">
        <v>3</v>
      </c>
      <c r="D41" s="187" t="s">
        <v>259</v>
      </c>
      <c r="E41" s="188">
        <v>1</v>
      </c>
      <c r="G41" s="187" t="s">
        <v>242</v>
      </c>
      <c r="H41" s="188">
        <v>1</v>
      </c>
    </row>
    <row r="42" spans="1:8" x14ac:dyDescent="0.25">
      <c r="B42" t="s">
        <v>4</v>
      </c>
      <c r="D42" s="187" t="s">
        <v>7</v>
      </c>
      <c r="E42" s="188">
        <v>32</v>
      </c>
      <c r="G42" s="187" t="s">
        <v>93</v>
      </c>
      <c r="H42" s="188">
        <v>20</v>
      </c>
    </row>
    <row r="43" spans="1:8" x14ac:dyDescent="0.25">
      <c r="A43" t="s">
        <v>54</v>
      </c>
      <c r="D43" s="187" t="s">
        <v>73</v>
      </c>
      <c r="E43" s="188">
        <v>1</v>
      </c>
      <c r="G43" s="187" t="s">
        <v>236</v>
      </c>
      <c r="H43" s="188">
        <v>1</v>
      </c>
    </row>
    <row r="44" spans="1:8" x14ac:dyDescent="0.25">
      <c r="B44" t="s">
        <v>5</v>
      </c>
      <c r="D44" s="187" t="s">
        <v>75</v>
      </c>
      <c r="E44" s="188">
        <v>2</v>
      </c>
      <c r="G44" s="187" t="s">
        <v>94</v>
      </c>
      <c r="H44" s="188">
        <v>150</v>
      </c>
    </row>
    <row r="45" spans="1:8" x14ac:dyDescent="0.25">
      <c r="B45" t="s">
        <v>8</v>
      </c>
      <c r="D45" s="187" t="s">
        <v>79</v>
      </c>
      <c r="E45" s="188">
        <v>1</v>
      </c>
    </row>
    <row r="46" spans="1:8" x14ac:dyDescent="0.25">
      <c r="B46" t="s">
        <v>3</v>
      </c>
      <c r="D46" s="187" t="s">
        <v>94</v>
      </c>
      <c r="E46" s="188">
        <v>1345</v>
      </c>
    </row>
    <row r="47" spans="1:8" x14ac:dyDescent="0.25">
      <c r="B47" t="s">
        <v>11</v>
      </c>
    </row>
    <row r="48" spans="1:8" x14ac:dyDescent="0.25">
      <c r="B48" t="s">
        <v>57</v>
      </c>
    </row>
    <row r="49" spans="1:2" x14ac:dyDescent="0.25">
      <c r="B49" t="s">
        <v>10</v>
      </c>
    </row>
    <row r="50" spans="1:2" x14ac:dyDescent="0.25">
      <c r="B50" t="s">
        <v>3</v>
      </c>
    </row>
    <row r="51" spans="1:2" x14ac:dyDescent="0.25">
      <c r="B51" t="s">
        <v>3</v>
      </c>
    </row>
    <row r="52" spans="1:2" x14ac:dyDescent="0.25">
      <c r="B52" t="s">
        <v>3</v>
      </c>
    </row>
    <row r="53" spans="1:2" x14ac:dyDescent="0.25">
      <c r="A53" t="s">
        <v>265</v>
      </c>
    </row>
    <row r="54" spans="1:2" x14ac:dyDescent="0.25">
      <c r="B54" t="s">
        <v>53</v>
      </c>
    </row>
    <row r="55" spans="1:2" x14ac:dyDescent="0.25">
      <c r="B55" t="s">
        <v>3</v>
      </c>
    </row>
    <row r="56" spans="1:2" x14ac:dyDescent="0.25">
      <c r="B56" t="s">
        <v>5</v>
      </c>
    </row>
    <row r="57" spans="1:2" x14ac:dyDescent="0.25">
      <c r="B57" t="s">
        <v>3</v>
      </c>
    </row>
    <row r="58" spans="1:2" x14ac:dyDescent="0.25">
      <c r="B58" t="s">
        <v>3</v>
      </c>
    </row>
    <row r="59" spans="1:2" x14ac:dyDescent="0.25">
      <c r="B59" t="s">
        <v>3</v>
      </c>
    </row>
    <row r="60" spans="1:2" x14ac:dyDescent="0.25">
      <c r="B60" t="s">
        <v>3</v>
      </c>
    </row>
    <row r="61" spans="1:2" x14ac:dyDescent="0.25">
      <c r="B61" t="s">
        <v>3</v>
      </c>
    </row>
    <row r="62" spans="1:2" x14ac:dyDescent="0.25">
      <c r="B62" t="s">
        <v>3</v>
      </c>
    </row>
    <row r="63" spans="1:2" x14ac:dyDescent="0.25">
      <c r="B63" t="s">
        <v>3</v>
      </c>
    </row>
    <row r="64" spans="1:2" x14ac:dyDescent="0.25">
      <c r="B64" t="s">
        <v>3</v>
      </c>
    </row>
    <row r="65" spans="1:2" x14ac:dyDescent="0.25">
      <c r="B65" t="s">
        <v>3</v>
      </c>
    </row>
    <row r="66" spans="1:2" x14ac:dyDescent="0.25">
      <c r="B66" t="s">
        <v>3</v>
      </c>
    </row>
    <row r="67" spans="1:2" x14ac:dyDescent="0.25">
      <c r="B67" t="s">
        <v>4</v>
      </c>
    </row>
    <row r="68" spans="1:2" x14ac:dyDescent="0.25">
      <c r="B68" t="s">
        <v>3</v>
      </c>
    </row>
    <row r="69" spans="1:2" x14ac:dyDescent="0.25">
      <c r="B69" t="s">
        <v>3</v>
      </c>
    </row>
    <row r="70" spans="1:2" x14ac:dyDescent="0.25">
      <c r="B70" t="s">
        <v>3</v>
      </c>
    </row>
    <row r="71" spans="1:2" x14ac:dyDescent="0.25">
      <c r="B71" t="s">
        <v>3</v>
      </c>
    </row>
    <row r="72" spans="1:2" x14ac:dyDescent="0.25">
      <c r="B72" t="s">
        <v>3</v>
      </c>
    </row>
    <row r="73" spans="1:2" x14ac:dyDescent="0.25">
      <c r="B73" t="s">
        <v>6</v>
      </c>
    </row>
    <row r="74" spans="1:2" x14ac:dyDescent="0.25">
      <c r="B74" t="s">
        <v>3</v>
      </c>
    </row>
    <row r="75" spans="1:2" x14ac:dyDescent="0.25">
      <c r="B75" t="s">
        <v>10</v>
      </c>
    </row>
    <row r="76" spans="1:2" x14ac:dyDescent="0.25">
      <c r="B76" t="s">
        <v>3</v>
      </c>
    </row>
    <row r="77" spans="1:2" x14ac:dyDescent="0.25">
      <c r="B77" t="s">
        <v>3</v>
      </c>
    </row>
    <row r="78" spans="1:2" x14ac:dyDescent="0.25">
      <c r="B78" t="s">
        <v>3</v>
      </c>
    </row>
    <row r="79" spans="1:2" x14ac:dyDescent="0.25">
      <c r="A79" t="s">
        <v>38</v>
      </c>
    </row>
    <row r="80" spans="1:2" x14ac:dyDescent="0.25">
      <c r="B80" t="s">
        <v>3</v>
      </c>
    </row>
    <row r="81" spans="1:2" x14ac:dyDescent="0.25">
      <c r="B81" t="s">
        <v>3</v>
      </c>
    </row>
    <row r="82" spans="1:2" x14ac:dyDescent="0.25">
      <c r="B82" t="s">
        <v>3</v>
      </c>
    </row>
    <row r="83" spans="1:2" x14ac:dyDescent="0.25">
      <c r="A83" t="s">
        <v>36</v>
      </c>
    </row>
    <row r="84" spans="1:2" x14ac:dyDescent="0.25">
      <c r="B84" t="s">
        <v>3</v>
      </c>
    </row>
    <row r="85" spans="1:2" x14ac:dyDescent="0.25">
      <c r="B85" t="s">
        <v>3</v>
      </c>
    </row>
    <row r="86" spans="1:2" x14ac:dyDescent="0.25">
      <c r="B86" t="s">
        <v>4</v>
      </c>
    </row>
    <row r="87" spans="1:2" x14ac:dyDescent="0.25">
      <c r="B87" t="s">
        <v>3</v>
      </c>
    </row>
    <row r="88" spans="1:2" x14ac:dyDescent="0.25">
      <c r="B88" t="s">
        <v>3</v>
      </c>
    </row>
    <row r="89" spans="1:2" x14ac:dyDescent="0.25">
      <c r="B89" t="s">
        <v>3</v>
      </c>
    </row>
    <row r="90" spans="1:2" x14ac:dyDescent="0.25">
      <c r="B90" t="s">
        <v>3</v>
      </c>
    </row>
    <row r="91" spans="1:2" x14ac:dyDescent="0.25">
      <c r="B91" t="s">
        <v>3</v>
      </c>
    </row>
    <row r="92" spans="1:2" x14ac:dyDescent="0.25">
      <c r="B92" t="s">
        <v>4</v>
      </c>
    </row>
    <row r="93" spans="1:2" x14ac:dyDescent="0.25">
      <c r="B93" t="s">
        <v>3</v>
      </c>
    </row>
    <row r="94" spans="1:2" x14ac:dyDescent="0.25">
      <c r="B94" t="s">
        <v>3</v>
      </c>
    </row>
    <row r="95" spans="1:2" x14ac:dyDescent="0.25">
      <c r="B95" t="s">
        <v>3</v>
      </c>
    </row>
    <row r="96" spans="1:2" x14ac:dyDescent="0.25">
      <c r="B96" t="s">
        <v>3</v>
      </c>
    </row>
    <row r="97" spans="1:2" x14ac:dyDescent="0.25">
      <c r="B97" t="s">
        <v>3</v>
      </c>
    </row>
    <row r="98" spans="1:2" x14ac:dyDescent="0.25">
      <c r="B98" t="s">
        <v>3</v>
      </c>
    </row>
    <row r="99" spans="1:2" x14ac:dyDescent="0.25">
      <c r="B99" t="s">
        <v>3</v>
      </c>
    </row>
    <row r="100" spans="1:2" x14ac:dyDescent="0.25">
      <c r="B100" t="s">
        <v>3</v>
      </c>
    </row>
    <row r="101" spans="1:2" x14ac:dyDescent="0.25">
      <c r="B101" t="s">
        <v>9</v>
      </c>
    </row>
    <row r="102" spans="1:2" x14ac:dyDescent="0.25">
      <c r="B102" t="s">
        <v>3</v>
      </c>
    </row>
    <row r="103" spans="1:2" x14ac:dyDescent="0.25">
      <c r="B103" t="s">
        <v>3</v>
      </c>
    </row>
    <row r="104" spans="1:2" x14ac:dyDescent="0.25">
      <c r="B104" t="s">
        <v>3</v>
      </c>
    </row>
    <row r="105" spans="1:2" x14ac:dyDescent="0.25">
      <c r="B105" t="s">
        <v>3</v>
      </c>
    </row>
    <row r="106" spans="1:2" x14ac:dyDescent="0.25">
      <c r="B106" t="s">
        <v>3</v>
      </c>
    </row>
    <row r="107" spans="1:2" x14ac:dyDescent="0.25">
      <c r="B107" t="s">
        <v>3</v>
      </c>
    </row>
    <row r="108" spans="1:2" x14ac:dyDescent="0.25">
      <c r="B108" t="s">
        <v>3</v>
      </c>
    </row>
    <row r="109" spans="1:2" x14ac:dyDescent="0.25">
      <c r="B109" t="s">
        <v>3</v>
      </c>
    </row>
    <row r="110" spans="1:2" x14ac:dyDescent="0.25">
      <c r="A110" t="s">
        <v>266</v>
      </c>
    </row>
    <row r="111" spans="1:2" x14ac:dyDescent="0.25">
      <c r="B111" t="s">
        <v>3</v>
      </c>
    </row>
    <row r="112" spans="1:2" x14ac:dyDescent="0.25">
      <c r="B112" t="s">
        <v>3</v>
      </c>
    </row>
    <row r="113" spans="1:2" x14ac:dyDescent="0.25">
      <c r="B113" t="s">
        <v>3</v>
      </c>
    </row>
    <row r="114" spans="1:2" x14ac:dyDescent="0.25">
      <c r="B114" t="s">
        <v>3</v>
      </c>
    </row>
    <row r="115" spans="1:2" x14ac:dyDescent="0.25">
      <c r="B115" t="s">
        <v>3</v>
      </c>
    </row>
    <row r="116" spans="1:2" x14ac:dyDescent="0.25">
      <c r="A116" t="s">
        <v>36</v>
      </c>
    </row>
    <row r="117" spans="1:2" x14ac:dyDescent="0.25">
      <c r="B117" t="s">
        <v>3</v>
      </c>
    </row>
    <row r="118" spans="1:2" x14ac:dyDescent="0.25">
      <c r="B118" t="s">
        <v>3</v>
      </c>
    </row>
    <row r="119" spans="1:2" x14ac:dyDescent="0.25">
      <c r="B119" t="s">
        <v>3</v>
      </c>
    </row>
    <row r="120" spans="1:2" x14ac:dyDescent="0.25">
      <c r="B120" t="s">
        <v>6</v>
      </c>
    </row>
    <row r="121" spans="1:2" x14ac:dyDescent="0.25">
      <c r="A121" t="s">
        <v>38</v>
      </c>
    </row>
    <row r="122" spans="1:2" x14ac:dyDescent="0.25">
      <c r="B122" t="s">
        <v>3</v>
      </c>
    </row>
    <row r="123" spans="1:2" x14ac:dyDescent="0.25">
      <c r="B123" t="s">
        <v>3</v>
      </c>
    </row>
    <row r="124" spans="1:2" x14ac:dyDescent="0.25">
      <c r="B124" t="s">
        <v>3</v>
      </c>
    </row>
    <row r="125" spans="1:2" x14ac:dyDescent="0.25">
      <c r="A125" t="s">
        <v>91</v>
      </c>
    </row>
    <row r="126" spans="1:2" x14ac:dyDescent="0.25">
      <c r="B126" t="s">
        <v>3</v>
      </c>
    </row>
    <row r="127" spans="1:2" x14ac:dyDescent="0.25">
      <c r="B127" t="s">
        <v>3</v>
      </c>
    </row>
    <row r="128" spans="1:2" x14ac:dyDescent="0.25">
      <c r="B128" t="s">
        <v>3</v>
      </c>
    </row>
    <row r="129" spans="2:2" x14ac:dyDescent="0.25">
      <c r="B129" t="s">
        <v>79</v>
      </c>
    </row>
    <row r="130" spans="2:2" x14ac:dyDescent="0.25">
      <c r="B130" t="s">
        <v>3</v>
      </c>
    </row>
    <row r="131" spans="2:2" x14ac:dyDescent="0.25">
      <c r="B131" t="s">
        <v>3</v>
      </c>
    </row>
    <row r="132" spans="2:2" x14ac:dyDescent="0.25">
      <c r="B132" t="s">
        <v>3</v>
      </c>
    </row>
    <row r="133" spans="2:2" x14ac:dyDescent="0.25">
      <c r="B133" t="s">
        <v>3</v>
      </c>
    </row>
    <row r="134" spans="2:2" x14ac:dyDescent="0.25">
      <c r="B134" t="s">
        <v>3</v>
      </c>
    </row>
    <row r="135" spans="2:2" x14ac:dyDescent="0.25">
      <c r="B135" t="s">
        <v>4</v>
      </c>
    </row>
    <row r="136" spans="2:2" x14ac:dyDescent="0.25">
      <c r="B136" t="s">
        <v>11</v>
      </c>
    </row>
    <row r="137" spans="2:2" x14ac:dyDescent="0.25">
      <c r="B137" t="s">
        <v>3</v>
      </c>
    </row>
    <row r="138" spans="2:2" x14ac:dyDescent="0.25">
      <c r="B138" t="s">
        <v>260</v>
      </c>
    </row>
    <row r="139" spans="2:2" x14ac:dyDescent="0.25">
      <c r="B139" t="s">
        <v>3</v>
      </c>
    </row>
    <row r="140" spans="2:2" x14ac:dyDescent="0.25">
      <c r="B140" t="s">
        <v>3</v>
      </c>
    </row>
    <row r="141" spans="2:2" x14ac:dyDescent="0.25">
      <c r="B141" t="s">
        <v>67</v>
      </c>
    </row>
    <row r="142" spans="2:2" x14ac:dyDescent="0.25">
      <c r="B142" t="s">
        <v>3</v>
      </c>
    </row>
    <row r="143" spans="2:2" x14ac:dyDescent="0.25">
      <c r="B143" t="s">
        <v>3</v>
      </c>
    </row>
    <row r="144" spans="2:2" x14ac:dyDescent="0.25">
      <c r="B144" t="s">
        <v>3</v>
      </c>
    </row>
    <row r="145" spans="2:2" x14ac:dyDescent="0.25">
      <c r="B145" t="s">
        <v>3</v>
      </c>
    </row>
    <row r="146" spans="2:2" x14ac:dyDescent="0.25">
      <c r="B146" t="s">
        <v>3</v>
      </c>
    </row>
    <row r="147" spans="2:2" x14ac:dyDescent="0.25">
      <c r="B147" t="s">
        <v>3</v>
      </c>
    </row>
    <row r="148" spans="2:2" x14ac:dyDescent="0.25">
      <c r="B148" t="s">
        <v>6</v>
      </c>
    </row>
    <row r="149" spans="2:2" x14ac:dyDescent="0.25">
      <c r="B149" t="s">
        <v>4</v>
      </c>
    </row>
    <row r="150" spans="2:2" x14ac:dyDescent="0.25">
      <c r="B150" t="s">
        <v>3</v>
      </c>
    </row>
    <row r="151" spans="2:2" x14ac:dyDescent="0.25">
      <c r="B151" t="s">
        <v>3</v>
      </c>
    </row>
    <row r="152" spans="2:2" x14ac:dyDescent="0.25">
      <c r="B152" t="s">
        <v>3</v>
      </c>
    </row>
    <row r="153" spans="2:2" x14ac:dyDescent="0.25">
      <c r="B153" t="s">
        <v>3</v>
      </c>
    </row>
    <row r="154" spans="2:2" x14ac:dyDescent="0.25">
      <c r="B154" t="s">
        <v>3</v>
      </c>
    </row>
    <row r="155" spans="2:2" x14ac:dyDescent="0.25">
      <c r="B155" t="s">
        <v>3</v>
      </c>
    </row>
    <row r="156" spans="2:2" x14ac:dyDescent="0.25">
      <c r="B156" t="s">
        <v>3</v>
      </c>
    </row>
    <row r="157" spans="2:2" x14ac:dyDescent="0.25">
      <c r="B157" t="s">
        <v>3</v>
      </c>
    </row>
    <row r="158" spans="2:2" x14ac:dyDescent="0.25">
      <c r="B158" t="s">
        <v>3</v>
      </c>
    </row>
    <row r="159" spans="2:2" x14ac:dyDescent="0.25">
      <c r="B159" t="s">
        <v>3</v>
      </c>
    </row>
    <row r="160" spans="2:2" x14ac:dyDescent="0.25">
      <c r="B160" t="s">
        <v>27</v>
      </c>
    </row>
    <row r="161" spans="1:2" x14ac:dyDescent="0.25">
      <c r="B161" t="s">
        <v>3</v>
      </c>
    </row>
    <row r="162" spans="1:2" x14ac:dyDescent="0.25">
      <c r="B162" t="s">
        <v>3</v>
      </c>
    </row>
    <row r="163" spans="1:2" x14ac:dyDescent="0.25">
      <c r="B163" t="s">
        <v>3</v>
      </c>
    </row>
    <row r="164" spans="1:2" x14ac:dyDescent="0.25">
      <c r="B164" t="s">
        <v>3</v>
      </c>
    </row>
    <row r="165" spans="1:2" x14ac:dyDescent="0.25">
      <c r="B165" t="s">
        <v>25</v>
      </c>
    </row>
    <row r="166" spans="1:2" x14ac:dyDescent="0.25">
      <c r="B166" t="s">
        <v>3</v>
      </c>
    </row>
    <row r="167" spans="1:2" x14ac:dyDescent="0.25">
      <c r="B167" t="s">
        <v>3</v>
      </c>
    </row>
    <row r="168" spans="1:2" x14ac:dyDescent="0.25">
      <c r="B168" t="s">
        <v>3</v>
      </c>
    </row>
    <row r="169" spans="1:2" x14ac:dyDescent="0.25">
      <c r="B169" t="s">
        <v>10</v>
      </c>
    </row>
    <row r="170" spans="1:2" x14ac:dyDescent="0.25">
      <c r="B170" t="s">
        <v>3</v>
      </c>
    </row>
    <row r="171" spans="1:2" x14ac:dyDescent="0.25">
      <c r="B171" t="s">
        <v>9</v>
      </c>
    </row>
    <row r="172" spans="1:2" x14ac:dyDescent="0.25">
      <c r="A172" t="s">
        <v>93</v>
      </c>
    </row>
    <row r="173" spans="1:2" x14ac:dyDescent="0.25">
      <c r="B173" t="s">
        <v>3</v>
      </c>
    </row>
    <row r="174" spans="1:2" x14ac:dyDescent="0.25">
      <c r="B174" t="s">
        <v>3</v>
      </c>
    </row>
    <row r="175" spans="1:2" x14ac:dyDescent="0.25">
      <c r="B175" t="s">
        <v>3</v>
      </c>
    </row>
    <row r="176" spans="1:2" x14ac:dyDescent="0.25">
      <c r="B176" t="s">
        <v>3</v>
      </c>
    </row>
    <row r="177" spans="1:2" x14ac:dyDescent="0.25">
      <c r="A177" t="s">
        <v>36</v>
      </c>
    </row>
    <row r="178" spans="1:2" x14ac:dyDescent="0.25">
      <c r="B178" t="s">
        <v>3</v>
      </c>
    </row>
    <row r="179" spans="1:2" x14ac:dyDescent="0.25">
      <c r="B179" t="s">
        <v>3</v>
      </c>
    </row>
    <row r="180" spans="1:2" x14ac:dyDescent="0.25">
      <c r="B180" t="s">
        <v>3</v>
      </c>
    </row>
    <row r="181" spans="1:2" x14ac:dyDescent="0.25">
      <c r="B181" t="s">
        <v>3</v>
      </c>
    </row>
    <row r="182" spans="1:2" x14ac:dyDescent="0.25">
      <c r="B182" t="s">
        <v>3</v>
      </c>
    </row>
    <row r="183" spans="1:2" x14ac:dyDescent="0.25">
      <c r="B183" t="s">
        <v>5</v>
      </c>
    </row>
    <row r="184" spans="1:2" x14ac:dyDescent="0.25">
      <c r="B184" t="s">
        <v>3</v>
      </c>
    </row>
    <row r="185" spans="1:2" x14ac:dyDescent="0.25">
      <c r="B185" t="s">
        <v>3</v>
      </c>
    </row>
    <row r="186" spans="1:2" x14ac:dyDescent="0.25">
      <c r="B186" t="s">
        <v>3</v>
      </c>
    </row>
    <row r="187" spans="1:2" x14ac:dyDescent="0.25">
      <c r="B187" t="s">
        <v>4</v>
      </c>
    </row>
    <row r="188" spans="1:2" x14ac:dyDescent="0.25">
      <c r="B188" t="s">
        <v>3</v>
      </c>
    </row>
    <row r="189" spans="1:2" x14ac:dyDescent="0.25">
      <c r="B189" t="s">
        <v>4</v>
      </c>
    </row>
    <row r="190" spans="1:2" x14ac:dyDescent="0.25">
      <c r="B190" t="s">
        <v>6</v>
      </c>
    </row>
    <row r="191" spans="1:2" x14ac:dyDescent="0.25">
      <c r="B191" t="s">
        <v>3</v>
      </c>
    </row>
    <row r="192" spans="1:2" x14ac:dyDescent="0.25">
      <c r="B192" t="s">
        <v>3</v>
      </c>
    </row>
    <row r="193" spans="1:2" x14ac:dyDescent="0.25">
      <c r="B193" t="s">
        <v>3</v>
      </c>
    </row>
    <row r="194" spans="1:2" x14ac:dyDescent="0.25">
      <c r="B194" t="s">
        <v>3</v>
      </c>
    </row>
    <row r="195" spans="1:2" x14ac:dyDescent="0.25">
      <c r="B195" t="s">
        <v>3</v>
      </c>
    </row>
    <row r="196" spans="1:2" x14ac:dyDescent="0.25">
      <c r="B196" t="s">
        <v>3</v>
      </c>
    </row>
    <row r="197" spans="1:2" x14ac:dyDescent="0.25">
      <c r="B197" t="s">
        <v>3</v>
      </c>
    </row>
    <row r="198" spans="1:2" x14ac:dyDescent="0.25">
      <c r="B198" t="s">
        <v>49</v>
      </c>
    </row>
    <row r="199" spans="1:2" x14ac:dyDescent="0.25">
      <c r="B199" t="s">
        <v>10</v>
      </c>
    </row>
    <row r="200" spans="1:2" x14ac:dyDescent="0.25">
      <c r="B200" t="s">
        <v>3</v>
      </c>
    </row>
    <row r="201" spans="1:2" x14ac:dyDescent="0.25">
      <c r="B201" t="s">
        <v>3</v>
      </c>
    </row>
    <row r="202" spans="1:2" x14ac:dyDescent="0.25">
      <c r="B202" t="s">
        <v>3</v>
      </c>
    </row>
    <row r="203" spans="1:2" x14ac:dyDescent="0.25">
      <c r="B203" t="s">
        <v>3</v>
      </c>
    </row>
    <row r="204" spans="1:2" x14ac:dyDescent="0.25">
      <c r="B204" t="s">
        <v>3</v>
      </c>
    </row>
    <row r="205" spans="1:2" x14ac:dyDescent="0.25">
      <c r="B205" t="s">
        <v>3</v>
      </c>
    </row>
    <row r="206" spans="1:2" x14ac:dyDescent="0.25">
      <c r="A206" t="s">
        <v>64</v>
      </c>
    </row>
    <row r="207" spans="1:2" x14ac:dyDescent="0.25">
      <c r="B207" t="s">
        <v>4</v>
      </c>
    </row>
    <row r="208" spans="1:2" x14ac:dyDescent="0.25">
      <c r="B208" t="s">
        <v>55</v>
      </c>
    </row>
    <row r="209" spans="1:2" x14ac:dyDescent="0.25">
      <c r="B209" t="s">
        <v>3</v>
      </c>
    </row>
    <row r="210" spans="1:2" x14ac:dyDescent="0.25">
      <c r="B210" t="s">
        <v>5</v>
      </c>
    </row>
    <row r="211" spans="1:2" x14ac:dyDescent="0.25">
      <c r="B211" t="s">
        <v>3</v>
      </c>
    </row>
    <row r="212" spans="1:2" x14ac:dyDescent="0.25">
      <c r="B212" t="s">
        <v>3</v>
      </c>
    </row>
    <row r="213" spans="1:2" x14ac:dyDescent="0.25">
      <c r="B213" t="s">
        <v>3</v>
      </c>
    </row>
    <row r="214" spans="1:2" x14ac:dyDescent="0.25">
      <c r="B214" t="s">
        <v>3</v>
      </c>
    </row>
    <row r="215" spans="1:2" x14ac:dyDescent="0.25">
      <c r="B215" t="s">
        <v>3</v>
      </c>
    </row>
    <row r="216" spans="1:2" x14ac:dyDescent="0.25">
      <c r="A216" t="s">
        <v>236</v>
      </c>
    </row>
    <row r="217" spans="1:2" x14ac:dyDescent="0.25">
      <c r="B217" t="s">
        <v>3</v>
      </c>
    </row>
    <row r="218" spans="1:2" x14ac:dyDescent="0.25">
      <c r="A218" t="s">
        <v>46</v>
      </c>
    </row>
    <row r="219" spans="1:2" x14ac:dyDescent="0.25">
      <c r="B219" t="s">
        <v>3</v>
      </c>
    </row>
    <row r="220" spans="1:2" x14ac:dyDescent="0.25">
      <c r="B220" t="s">
        <v>27</v>
      </c>
    </row>
    <row r="221" spans="1:2" x14ac:dyDescent="0.25">
      <c r="B221" t="s">
        <v>7</v>
      </c>
    </row>
    <row r="222" spans="1:2" x14ac:dyDescent="0.25">
      <c r="B222" t="s">
        <v>9</v>
      </c>
    </row>
    <row r="223" spans="1:2" x14ac:dyDescent="0.25">
      <c r="A223" t="s">
        <v>64</v>
      </c>
    </row>
    <row r="224" spans="1:2" x14ac:dyDescent="0.25">
      <c r="B224" t="s">
        <v>3</v>
      </c>
    </row>
    <row r="225" spans="1:2" x14ac:dyDescent="0.25">
      <c r="B225" t="s">
        <v>6</v>
      </c>
    </row>
    <row r="226" spans="1:2" x14ac:dyDescent="0.25">
      <c r="B226" t="s">
        <v>3</v>
      </c>
    </row>
    <row r="227" spans="1:2" x14ac:dyDescent="0.25">
      <c r="B227" t="s">
        <v>5</v>
      </c>
    </row>
    <row r="228" spans="1:2" x14ac:dyDescent="0.25">
      <c r="B228" t="s">
        <v>3</v>
      </c>
    </row>
    <row r="229" spans="1:2" x14ac:dyDescent="0.25">
      <c r="A229" t="s">
        <v>74</v>
      </c>
    </row>
    <row r="230" spans="1:2" x14ac:dyDescent="0.25">
      <c r="A230" t="s">
        <v>243</v>
      </c>
    </row>
    <row r="231" spans="1:2" x14ac:dyDescent="0.25">
      <c r="B231" t="s">
        <v>3</v>
      </c>
    </row>
    <row r="232" spans="1:2" x14ac:dyDescent="0.25">
      <c r="B232" t="s">
        <v>3</v>
      </c>
    </row>
    <row r="233" spans="1:2" x14ac:dyDescent="0.25">
      <c r="B233" t="s">
        <v>41</v>
      </c>
    </row>
    <row r="234" spans="1:2" x14ac:dyDescent="0.25">
      <c r="B234" t="s">
        <v>5</v>
      </c>
    </row>
    <row r="235" spans="1:2" x14ac:dyDescent="0.25">
      <c r="B235" t="s">
        <v>3</v>
      </c>
    </row>
    <row r="236" spans="1:2" x14ac:dyDescent="0.25">
      <c r="A236" t="s">
        <v>84</v>
      </c>
    </row>
    <row r="237" spans="1:2" x14ac:dyDescent="0.25">
      <c r="B237" t="s">
        <v>3</v>
      </c>
    </row>
    <row r="238" spans="1:2" x14ac:dyDescent="0.25">
      <c r="B238" t="s">
        <v>35</v>
      </c>
    </row>
    <row r="239" spans="1:2" x14ac:dyDescent="0.25">
      <c r="B239" t="s">
        <v>10</v>
      </c>
    </row>
    <row r="240" spans="1:2" x14ac:dyDescent="0.25">
      <c r="B240" t="s">
        <v>27</v>
      </c>
    </row>
    <row r="241" spans="2:2" x14ac:dyDescent="0.25">
      <c r="B241" t="s">
        <v>3</v>
      </c>
    </row>
    <row r="242" spans="2:2" x14ac:dyDescent="0.25">
      <c r="B242" t="s">
        <v>3</v>
      </c>
    </row>
    <row r="243" spans="2:2" x14ac:dyDescent="0.25">
      <c r="B243" t="s">
        <v>45</v>
      </c>
    </row>
    <row r="244" spans="2:2" x14ac:dyDescent="0.25">
      <c r="B244" t="s">
        <v>3</v>
      </c>
    </row>
    <row r="245" spans="2:2" x14ac:dyDescent="0.25">
      <c r="B245" t="s">
        <v>3</v>
      </c>
    </row>
    <row r="246" spans="2:2" x14ac:dyDescent="0.25">
      <c r="B246" t="s">
        <v>61</v>
      </c>
    </row>
    <row r="247" spans="2:2" x14ac:dyDescent="0.25">
      <c r="B247" t="s">
        <v>3</v>
      </c>
    </row>
    <row r="248" spans="2:2" x14ac:dyDescent="0.25">
      <c r="B248" t="s">
        <v>3</v>
      </c>
    </row>
    <row r="249" spans="2:2" x14ac:dyDescent="0.25">
      <c r="B249" t="s">
        <v>3</v>
      </c>
    </row>
    <row r="250" spans="2:2" x14ac:dyDescent="0.25">
      <c r="B250" t="s">
        <v>3</v>
      </c>
    </row>
    <row r="251" spans="2:2" x14ac:dyDescent="0.25">
      <c r="B251" t="s">
        <v>3</v>
      </c>
    </row>
    <row r="252" spans="2:2" x14ac:dyDescent="0.25">
      <c r="B252" t="s">
        <v>3</v>
      </c>
    </row>
    <row r="253" spans="2:2" x14ac:dyDescent="0.25">
      <c r="B253" t="s">
        <v>8</v>
      </c>
    </row>
    <row r="254" spans="2:2" x14ac:dyDescent="0.25">
      <c r="B254" t="s">
        <v>6</v>
      </c>
    </row>
    <row r="255" spans="2:2" x14ac:dyDescent="0.25">
      <c r="B255" t="s">
        <v>6</v>
      </c>
    </row>
    <row r="256" spans="2:2" x14ac:dyDescent="0.25">
      <c r="B256" t="s">
        <v>3</v>
      </c>
    </row>
    <row r="257" spans="2:2" x14ac:dyDescent="0.25">
      <c r="B257" t="s">
        <v>3</v>
      </c>
    </row>
    <row r="258" spans="2:2" x14ac:dyDescent="0.25">
      <c r="B258" t="s">
        <v>3</v>
      </c>
    </row>
    <row r="259" spans="2:2" x14ac:dyDescent="0.25">
      <c r="B259" t="s">
        <v>3</v>
      </c>
    </row>
    <row r="260" spans="2:2" x14ac:dyDescent="0.25">
      <c r="B260" t="s">
        <v>3</v>
      </c>
    </row>
    <row r="261" spans="2:2" x14ac:dyDescent="0.25">
      <c r="B261" t="s">
        <v>3</v>
      </c>
    </row>
    <row r="262" spans="2:2" x14ac:dyDescent="0.25">
      <c r="B262" t="s">
        <v>9</v>
      </c>
    </row>
    <row r="263" spans="2:2" x14ac:dyDescent="0.25">
      <c r="B263" t="s">
        <v>3</v>
      </c>
    </row>
    <row r="264" spans="2:2" x14ac:dyDescent="0.25">
      <c r="B264" t="s">
        <v>3</v>
      </c>
    </row>
    <row r="265" spans="2:2" x14ac:dyDescent="0.25">
      <c r="B265" t="s">
        <v>3</v>
      </c>
    </row>
    <row r="266" spans="2:2" x14ac:dyDescent="0.25">
      <c r="B266" t="s">
        <v>41</v>
      </c>
    </row>
    <row r="267" spans="2:2" x14ac:dyDescent="0.25">
      <c r="B267" t="s">
        <v>3</v>
      </c>
    </row>
    <row r="268" spans="2:2" x14ac:dyDescent="0.25">
      <c r="B268" t="s">
        <v>41</v>
      </c>
    </row>
    <row r="269" spans="2:2" x14ac:dyDescent="0.25">
      <c r="B269" t="s">
        <v>5</v>
      </c>
    </row>
    <row r="270" spans="2:2" x14ac:dyDescent="0.25">
      <c r="B270" t="s">
        <v>3</v>
      </c>
    </row>
    <row r="271" spans="2:2" x14ac:dyDescent="0.25">
      <c r="B271" t="s">
        <v>3</v>
      </c>
    </row>
    <row r="272" spans="2:2" x14ac:dyDescent="0.25">
      <c r="B272" t="s">
        <v>3</v>
      </c>
    </row>
    <row r="273" spans="1:2" x14ac:dyDescent="0.25">
      <c r="B273" t="s">
        <v>5</v>
      </c>
    </row>
    <row r="274" spans="1:2" x14ac:dyDescent="0.25">
      <c r="B274" t="s">
        <v>4</v>
      </c>
    </row>
    <row r="275" spans="1:2" x14ac:dyDescent="0.25">
      <c r="A275" t="s">
        <v>256</v>
      </c>
    </row>
    <row r="276" spans="1:2" x14ac:dyDescent="0.25">
      <c r="B276" t="s">
        <v>8</v>
      </c>
    </row>
    <row r="277" spans="1:2" x14ac:dyDescent="0.25">
      <c r="B277" t="s">
        <v>3</v>
      </c>
    </row>
    <row r="278" spans="1:2" x14ac:dyDescent="0.25">
      <c r="B278" t="s">
        <v>3</v>
      </c>
    </row>
    <row r="279" spans="1:2" x14ac:dyDescent="0.25">
      <c r="B279" t="s">
        <v>3</v>
      </c>
    </row>
    <row r="280" spans="1:2" x14ac:dyDescent="0.25">
      <c r="B280" t="s">
        <v>3</v>
      </c>
    </row>
    <row r="281" spans="1:2" x14ac:dyDescent="0.25">
      <c r="B281" t="s">
        <v>3</v>
      </c>
    </row>
    <row r="282" spans="1:2" x14ac:dyDescent="0.25">
      <c r="B282" t="s">
        <v>5</v>
      </c>
    </row>
    <row r="283" spans="1:2" x14ac:dyDescent="0.25">
      <c r="B283" t="s">
        <v>9</v>
      </c>
    </row>
    <row r="284" spans="1:2" x14ac:dyDescent="0.25">
      <c r="B284" t="s">
        <v>5</v>
      </c>
    </row>
    <row r="285" spans="1:2" x14ac:dyDescent="0.25">
      <c r="B285" t="s">
        <v>3</v>
      </c>
    </row>
    <row r="286" spans="1:2" x14ac:dyDescent="0.25">
      <c r="B286" t="s">
        <v>3</v>
      </c>
    </row>
    <row r="287" spans="1:2" x14ac:dyDescent="0.25">
      <c r="B287" t="s">
        <v>10</v>
      </c>
    </row>
    <row r="288" spans="1:2" x14ac:dyDescent="0.25">
      <c r="B288" t="s">
        <v>3</v>
      </c>
    </row>
    <row r="289" spans="1:2" x14ac:dyDescent="0.25">
      <c r="B289" t="s">
        <v>3</v>
      </c>
    </row>
    <row r="290" spans="1:2" x14ac:dyDescent="0.25">
      <c r="B290" t="s">
        <v>6</v>
      </c>
    </row>
    <row r="291" spans="1:2" x14ac:dyDescent="0.25">
      <c r="B291" t="s">
        <v>3</v>
      </c>
    </row>
    <row r="292" spans="1:2" x14ac:dyDescent="0.25">
      <c r="B292" t="s">
        <v>3</v>
      </c>
    </row>
    <row r="293" spans="1:2" x14ac:dyDescent="0.25">
      <c r="B293" t="s">
        <v>3</v>
      </c>
    </row>
    <row r="294" spans="1:2" x14ac:dyDescent="0.25">
      <c r="B294" t="s">
        <v>3</v>
      </c>
    </row>
    <row r="295" spans="1:2" x14ac:dyDescent="0.25">
      <c r="B295" t="s">
        <v>3</v>
      </c>
    </row>
    <row r="296" spans="1:2" x14ac:dyDescent="0.25">
      <c r="B296" t="s">
        <v>33</v>
      </c>
    </row>
    <row r="297" spans="1:2" x14ac:dyDescent="0.25">
      <c r="A297" t="s">
        <v>93</v>
      </c>
    </row>
    <row r="298" spans="1:2" x14ac:dyDescent="0.25">
      <c r="A298" t="s">
        <v>93</v>
      </c>
    </row>
    <row r="299" spans="1:2" x14ac:dyDescent="0.25">
      <c r="B299" t="s">
        <v>7</v>
      </c>
    </row>
    <row r="300" spans="1:2" x14ac:dyDescent="0.25">
      <c r="A300" t="s">
        <v>93</v>
      </c>
    </row>
    <row r="301" spans="1:2" x14ac:dyDescent="0.25">
      <c r="B301" t="s">
        <v>57</v>
      </c>
    </row>
    <row r="302" spans="1:2" x14ac:dyDescent="0.25">
      <c r="B302" t="s">
        <v>3</v>
      </c>
    </row>
    <row r="303" spans="1:2" x14ac:dyDescent="0.25">
      <c r="B303" t="s">
        <v>3</v>
      </c>
    </row>
    <row r="304" spans="1:2" x14ac:dyDescent="0.25">
      <c r="B304" t="s">
        <v>3</v>
      </c>
    </row>
    <row r="305" spans="1:2" x14ac:dyDescent="0.25">
      <c r="B305" t="s">
        <v>11</v>
      </c>
    </row>
    <row r="306" spans="1:2" x14ac:dyDescent="0.25">
      <c r="B306" t="s">
        <v>3</v>
      </c>
    </row>
    <row r="307" spans="1:2" x14ac:dyDescent="0.25">
      <c r="B307" t="s">
        <v>3</v>
      </c>
    </row>
    <row r="308" spans="1:2" x14ac:dyDescent="0.25">
      <c r="B308" t="s">
        <v>67</v>
      </c>
    </row>
    <row r="309" spans="1:2" x14ac:dyDescent="0.25">
      <c r="B309" t="s">
        <v>3</v>
      </c>
    </row>
    <row r="310" spans="1:2" x14ac:dyDescent="0.25">
      <c r="A310" t="s">
        <v>247</v>
      </c>
    </row>
    <row r="311" spans="1:2" x14ac:dyDescent="0.25">
      <c r="B311" t="s">
        <v>3</v>
      </c>
    </row>
    <row r="312" spans="1:2" x14ac:dyDescent="0.25">
      <c r="B312" t="s">
        <v>5</v>
      </c>
    </row>
    <row r="313" spans="1:2" x14ac:dyDescent="0.25">
      <c r="B313" t="s">
        <v>3</v>
      </c>
    </row>
    <row r="314" spans="1:2" x14ac:dyDescent="0.25">
      <c r="B314" t="s">
        <v>3</v>
      </c>
    </row>
    <row r="315" spans="1:2" x14ac:dyDescent="0.25">
      <c r="B315" t="s">
        <v>8</v>
      </c>
    </row>
    <row r="316" spans="1:2" x14ac:dyDescent="0.25">
      <c r="B316" t="s">
        <v>3</v>
      </c>
    </row>
    <row r="317" spans="1:2" x14ac:dyDescent="0.25">
      <c r="B317" t="s">
        <v>5</v>
      </c>
    </row>
    <row r="318" spans="1:2" x14ac:dyDescent="0.25">
      <c r="B318" t="s">
        <v>49</v>
      </c>
    </row>
    <row r="319" spans="1:2" x14ac:dyDescent="0.25">
      <c r="B319" t="s">
        <v>3</v>
      </c>
    </row>
    <row r="320" spans="1:2" x14ac:dyDescent="0.25">
      <c r="B320" t="s">
        <v>3</v>
      </c>
    </row>
    <row r="321" spans="1:2" x14ac:dyDescent="0.25">
      <c r="B321" t="s">
        <v>3</v>
      </c>
    </row>
    <row r="322" spans="1:2" x14ac:dyDescent="0.25">
      <c r="B322" t="s">
        <v>6</v>
      </c>
    </row>
    <row r="323" spans="1:2" x14ac:dyDescent="0.25">
      <c r="A323" t="s">
        <v>261</v>
      </c>
    </row>
    <row r="324" spans="1:2" x14ac:dyDescent="0.25">
      <c r="B324" t="s">
        <v>6</v>
      </c>
    </row>
    <row r="325" spans="1:2" x14ac:dyDescent="0.25">
      <c r="B325" t="s">
        <v>6</v>
      </c>
    </row>
    <row r="326" spans="1:2" x14ac:dyDescent="0.25">
      <c r="B326" t="s">
        <v>3</v>
      </c>
    </row>
    <row r="327" spans="1:2" x14ac:dyDescent="0.25">
      <c r="B327" t="s">
        <v>9</v>
      </c>
    </row>
    <row r="328" spans="1:2" x14ac:dyDescent="0.25">
      <c r="B328" t="s">
        <v>3</v>
      </c>
    </row>
    <row r="329" spans="1:2" x14ac:dyDescent="0.25">
      <c r="B329" t="s">
        <v>3</v>
      </c>
    </row>
    <row r="330" spans="1:2" x14ac:dyDescent="0.25">
      <c r="B330" t="s">
        <v>10</v>
      </c>
    </row>
    <row r="331" spans="1:2" x14ac:dyDescent="0.25">
      <c r="B331" t="s">
        <v>3</v>
      </c>
    </row>
    <row r="332" spans="1:2" x14ac:dyDescent="0.25">
      <c r="B332" t="s">
        <v>9</v>
      </c>
    </row>
    <row r="333" spans="1:2" x14ac:dyDescent="0.25">
      <c r="B333" t="s">
        <v>3</v>
      </c>
    </row>
    <row r="334" spans="1:2" x14ac:dyDescent="0.25">
      <c r="A334" t="s">
        <v>93</v>
      </c>
    </row>
    <row r="335" spans="1:2" x14ac:dyDescent="0.25">
      <c r="A335" t="s">
        <v>93</v>
      </c>
    </row>
    <row r="336" spans="1:2" x14ac:dyDescent="0.25">
      <c r="B336" t="s">
        <v>3</v>
      </c>
    </row>
    <row r="337" spans="1:2" x14ac:dyDescent="0.25">
      <c r="B337" t="s">
        <v>4</v>
      </c>
    </row>
    <row r="338" spans="1:2" x14ac:dyDescent="0.25">
      <c r="B338" t="s">
        <v>3</v>
      </c>
    </row>
    <row r="339" spans="1:2" x14ac:dyDescent="0.25">
      <c r="B339" t="s">
        <v>3</v>
      </c>
    </row>
    <row r="340" spans="1:2" x14ac:dyDescent="0.25">
      <c r="B340" t="s">
        <v>3</v>
      </c>
    </row>
    <row r="341" spans="1:2" x14ac:dyDescent="0.25">
      <c r="B341" t="s">
        <v>8</v>
      </c>
    </row>
    <row r="342" spans="1:2" x14ac:dyDescent="0.25">
      <c r="A342" t="s">
        <v>91</v>
      </c>
    </row>
    <row r="343" spans="1:2" x14ac:dyDescent="0.25">
      <c r="A343" t="s">
        <v>74</v>
      </c>
    </row>
    <row r="344" spans="1:2" x14ac:dyDescent="0.25">
      <c r="B344" t="s">
        <v>3</v>
      </c>
    </row>
    <row r="345" spans="1:2" x14ac:dyDescent="0.25">
      <c r="B345" t="s">
        <v>3</v>
      </c>
    </row>
    <row r="346" spans="1:2" x14ac:dyDescent="0.25">
      <c r="A346" t="s">
        <v>267</v>
      </c>
    </row>
    <row r="347" spans="1:2" x14ac:dyDescent="0.25">
      <c r="B347" t="s">
        <v>10</v>
      </c>
    </row>
    <row r="348" spans="1:2" x14ac:dyDescent="0.25">
      <c r="B348" t="s">
        <v>6</v>
      </c>
    </row>
    <row r="349" spans="1:2" x14ac:dyDescent="0.25">
      <c r="B349" t="s">
        <v>3</v>
      </c>
    </row>
    <row r="350" spans="1:2" x14ac:dyDescent="0.25">
      <c r="A350" t="s">
        <v>268</v>
      </c>
    </row>
    <row r="351" spans="1:2" x14ac:dyDescent="0.25">
      <c r="B351" t="s">
        <v>3</v>
      </c>
    </row>
    <row r="352" spans="1:2" x14ac:dyDescent="0.25">
      <c r="B352" t="s">
        <v>3</v>
      </c>
    </row>
    <row r="353" spans="2:2" x14ac:dyDescent="0.25">
      <c r="B353" t="s">
        <v>3</v>
      </c>
    </row>
    <row r="354" spans="2:2" x14ac:dyDescent="0.25">
      <c r="B354" t="s">
        <v>3</v>
      </c>
    </row>
    <row r="355" spans="2:2" x14ac:dyDescent="0.25">
      <c r="B355" t="s">
        <v>3</v>
      </c>
    </row>
    <row r="356" spans="2:2" x14ac:dyDescent="0.25">
      <c r="B356" t="s">
        <v>3</v>
      </c>
    </row>
    <row r="357" spans="2:2" x14ac:dyDescent="0.25">
      <c r="B357" t="s">
        <v>3</v>
      </c>
    </row>
    <row r="358" spans="2:2" x14ac:dyDescent="0.25">
      <c r="B358" t="s">
        <v>3</v>
      </c>
    </row>
    <row r="359" spans="2:2" x14ac:dyDescent="0.25">
      <c r="B359" t="s">
        <v>3</v>
      </c>
    </row>
    <row r="360" spans="2:2" x14ac:dyDescent="0.25">
      <c r="B360" t="s">
        <v>210</v>
      </c>
    </row>
    <row r="361" spans="2:2" x14ac:dyDescent="0.25">
      <c r="B361" t="s">
        <v>3</v>
      </c>
    </row>
    <row r="362" spans="2:2" x14ac:dyDescent="0.25">
      <c r="B362" t="s">
        <v>31</v>
      </c>
    </row>
    <row r="363" spans="2:2" x14ac:dyDescent="0.25">
      <c r="B363" t="s">
        <v>27</v>
      </c>
    </row>
    <row r="364" spans="2:2" x14ac:dyDescent="0.25">
      <c r="B364" t="s">
        <v>3</v>
      </c>
    </row>
    <row r="365" spans="2:2" x14ac:dyDescent="0.25">
      <c r="B365" t="s">
        <v>8</v>
      </c>
    </row>
    <row r="366" spans="2:2" x14ac:dyDescent="0.25">
      <c r="B366" t="s">
        <v>3</v>
      </c>
    </row>
    <row r="367" spans="2:2" x14ac:dyDescent="0.25">
      <c r="B367" t="s">
        <v>6</v>
      </c>
    </row>
    <row r="368" spans="2:2" x14ac:dyDescent="0.25">
      <c r="B368" t="s">
        <v>3</v>
      </c>
    </row>
    <row r="369" spans="1:2" x14ac:dyDescent="0.25">
      <c r="B369" t="s">
        <v>3</v>
      </c>
    </row>
    <row r="370" spans="1:2" x14ac:dyDescent="0.25">
      <c r="B370" t="s">
        <v>3</v>
      </c>
    </row>
    <row r="371" spans="1:2" x14ac:dyDescent="0.25">
      <c r="B371" t="s">
        <v>3</v>
      </c>
    </row>
    <row r="372" spans="1:2" x14ac:dyDescent="0.25">
      <c r="B372" t="s">
        <v>3</v>
      </c>
    </row>
    <row r="373" spans="1:2" x14ac:dyDescent="0.25">
      <c r="B373" t="s">
        <v>3</v>
      </c>
    </row>
    <row r="374" spans="1:2" x14ac:dyDescent="0.25">
      <c r="B374" t="s">
        <v>3</v>
      </c>
    </row>
    <row r="375" spans="1:2" x14ac:dyDescent="0.25">
      <c r="B375" t="s">
        <v>3</v>
      </c>
    </row>
    <row r="376" spans="1:2" x14ac:dyDescent="0.25">
      <c r="A376" t="s">
        <v>91</v>
      </c>
    </row>
    <row r="377" spans="1:2" x14ac:dyDescent="0.25">
      <c r="B377" t="s">
        <v>4</v>
      </c>
    </row>
    <row r="378" spans="1:2" x14ac:dyDescent="0.25">
      <c r="B378" t="s">
        <v>4</v>
      </c>
    </row>
    <row r="379" spans="1:2" x14ac:dyDescent="0.25">
      <c r="B379" t="s">
        <v>3</v>
      </c>
    </row>
    <row r="380" spans="1:2" x14ac:dyDescent="0.25">
      <c r="B380" t="s">
        <v>3</v>
      </c>
    </row>
    <row r="381" spans="1:2" x14ac:dyDescent="0.25">
      <c r="B381" t="s">
        <v>3</v>
      </c>
    </row>
    <row r="382" spans="1:2" x14ac:dyDescent="0.25">
      <c r="B382" t="s">
        <v>3</v>
      </c>
    </row>
    <row r="383" spans="1:2" x14ac:dyDescent="0.25">
      <c r="B383" t="s">
        <v>3</v>
      </c>
    </row>
    <row r="384" spans="1:2" x14ac:dyDescent="0.25">
      <c r="B384" t="s">
        <v>3</v>
      </c>
    </row>
    <row r="385" spans="1:2" x14ac:dyDescent="0.25">
      <c r="B385" t="s">
        <v>67</v>
      </c>
    </row>
    <row r="386" spans="1:2" x14ac:dyDescent="0.25">
      <c r="B386" t="s">
        <v>3</v>
      </c>
    </row>
    <row r="387" spans="1:2" x14ac:dyDescent="0.25">
      <c r="B387" t="s">
        <v>10</v>
      </c>
    </row>
    <row r="388" spans="1:2" x14ac:dyDescent="0.25">
      <c r="A388" t="s">
        <v>223</v>
      </c>
    </row>
    <row r="389" spans="1:2" x14ac:dyDescent="0.25">
      <c r="B389" t="s">
        <v>6</v>
      </c>
    </row>
    <row r="390" spans="1:2" x14ac:dyDescent="0.25">
      <c r="B390" t="s">
        <v>10</v>
      </c>
    </row>
    <row r="391" spans="1:2" x14ac:dyDescent="0.25">
      <c r="B391" t="s">
        <v>3</v>
      </c>
    </row>
    <row r="392" spans="1:2" x14ac:dyDescent="0.25">
      <c r="B392" t="s">
        <v>11</v>
      </c>
    </row>
    <row r="393" spans="1:2" x14ac:dyDescent="0.25">
      <c r="B393" t="s">
        <v>29</v>
      </c>
    </row>
    <row r="394" spans="1:2" x14ac:dyDescent="0.25">
      <c r="B394" t="s">
        <v>3</v>
      </c>
    </row>
    <row r="395" spans="1:2" x14ac:dyDescent="0.25">
      <c r="B395" t="s">
        <v>3</v>
      </c>
    </row>
    <row r="396" spans="1:2" x14ac:dyDescent="0.25">
      <c r="A396" t="s">
        <v>74</v>
      </c>
    </row>
    <row r="397" spans="1:2" x14ac:dyDescent="0.25">
      <c r="B397" t="s">
        <v>3</v>
      </c>
    </row>
    <row r="398" spans="1:2" x14ac:dyDescent="0.25">
      <c r="B398" t="s">
        <v>65</v>
      </c>
    </row>
    <row r="399" spans="1:2" x14ac:dyDescent="0.25">
      <c r="B399" t="s">
        <v>57</v>
      </c>
    </row>
    <row r="400" spans="1:2" x14ac:dyDescent="0.25">
      <c r="B400" t="s">
        <v>3</v>
      </c>
    </row>
    <row r="401" spans="1:2" x14ac:dyDescent="0.25">
      <c r="B401" t="s">
        <v>3</v>
      </c>
    </row>
    <row r="402" spans="1:2" x14ac:dyDescent="0.25">
      <c r="B402" t="s">
        <v>3</v>
      </c>
    </row>
    <row r="403" spans="1:2" x14ac:dyDescent="0.25">
      <c r="B403" t="s">
        <v>3</v>
      </c>
    </row>
    <row r="404" spans="1:2" x14ac:dyDescent="0.25">
      <c r="B404" t="s">
        <v>4</v>
      </c>
    </row>
    <row r="405" spans="1:2" x14ac:dyDescent="0.25">
      <c r="A405" t="s">
        <v>243</v>
      </c>
    </row>
    <row r="406" spans="1:2" x14ac:dyDescent="0.25">
      <c r="A406" t="s">
        <v>74</v>
      </c>
    </row>
    <row r="407" spans="1:2" x14ac:dyDescent="0.25">
      <c r="B407" t="s">
        <v>3</v>
      </c>
    </row>
    <row r="408" spans="1:2" x14ac:dyDescent="0.25">
      <c r="B408" t="s">
        <v>3</v>
      </c>
    </row>
    <row r="409" spans="1:2" x14ac:dyDescent="0.25">
      <c r="B409" t="s">
        <v>3</v>
      </c>
    </row>
    <row r="410" spans="1:2" x14ac:dyDescent="0.25">
      <c r="B410" t="s">
        <v>7</v>
      </c>
    </row>
    <row r="411" spans="1:2" x14ac:dyDescent="0.25">
      <c r="B411" t="s">
        <v>3</v>
      </c>
    </row>
    <row r="412" spans="1:2" x14ac:dyDescent="0.25">
      <c r="B412" t="s">
        <v>3</v>
      </c>
    </row>
    <row r="413" spans="1:2" x14ac:dyDescent="0.25">
      <c r="B413" t="s">
        <v>5</v>
      </c>
    </row>
    <row r="414" spans="1:2" x14ac:dyDescent="0.25">
      <c r="B414" t="s">
        <v>3</v>
      </c>
    </row>
    <row r="415" spans="1:2" x14ac:dyDescent="0.25">
      <c r="B415" t="s">
        <v>3</v>
      </c>
    </row>
    <row r="416" spans="1:2" x14ac:dyDescent="0.25">
      <c r="B416" t="s">
        <v>3</v>
      </c>
    </row>
    <row r="417" spans="2:2" x14ac:dyDescent="0.25">
      <c r="B417" t="s">
        <v>3</v>
      </c>
    </row>
    <row r="418" spans="2:2" x14ac:dyDescent="0.25">
      <c r="B418" t="s">
        <v>3</v>
      </c>
    </row>
    <row r="419" spans="2:2" x14ac:dyDescent="0.25">
      <c r="B419" t="s">
        <v>3</v>
      </c>
    </row>
    <row r="420" spans="2:2" x14ac:dyDescent="0.25">
      <c r="B420" t="s">
        <v>3</v>
      </c>
    </row>
    <row r="421" spans="2:2" x14ac:dyDescent="0.25">
      <c r="B421" t="s">
        <v>4</v>
      </c>
    </row>
    <row r="422" spans="2:2" x14ac:dyDescent="0.25">
      <c r="B422" t="s">
        <v>3</v>
      </c>
    </row>
    <row r="423" spans="2:2" x14ac:dyDescent="0.25">
      <c r="B423" t="s">
        <v>3</v>
      </c>
    </row>
    <row r="424" spans="2:2" x14ac:dyDescent="0.25">
      <c r="B424" t="s">
        <v>3</v>
      </c>
    </row>
    <row r="425" spans="2:2" x14ac:dyDescent="0.25">
      <c r="B425" t="s">
        <v>3</v>
      </c>
    </row>
    <row r="426" spans="2:2" x14ac:dyDescent="0.25">
      <c r="B426" t="s">
        <v>3</v>
      </c>
    </row>
    <row r="427" spans="2:2" x14ac:dyDescent="0.25">
      <c r="B427" t="s">
        <v>9</v>
      </c>
    </row>
    <row r="428" spans="2:2" x14ac:dyDescent="0.25">
      <c r="B428" t="s">
        <v>3</v>
      </c>
    </row>
    <row r="429" spans="2:2" x14ac:dyDescent="0.25">
      <c r="B429" t="s">
        <v>3</v>
      </c>
    </row>
    <row r="430" spans="2:2" x14ac:dyDescent="0.25">
      <c r="B430" t="s">
        <v>3</v>
      </c>
    </row>
    <row r="431" spans="2:2" x14ac:dyDescent="0.25">
      <c r="B431" t="s">
        <v>7</v>
      </c>
    </row>
    <row r="432" spans="2:2" x14ac:dyDescent="0.25">
      <c r="B432" t="s">
        <v>3</v>
      </c>
    </row>
    <row r="433" spans="2:2" x14ac:dyDescent="0.25">
      <c r="B433" t="s">
        <v>5</v>
      </c>
    </row>
    <row r="434" spans="2:2" x14ac:dyDescent="0.25">
      <c r="B434" t="s">
        <v>259</v>
      </c>
    </row>
    <row r="435" spans="2:2" x14ac:dyDescent="0.25">
      <c r="B435" t="s">
        <v>35</v>
      </c>
    </row>
    <row r="436" spans="2:2" x14ac:dyDescent="0.25">
      <c r="B436" t="s">
        <v>3</v>
      </c>
    </row>
    <row r="437" spans="2:2" x14ac:dyDescent="0.25">
      <c r="B437" t="s">
        <v>3</v>
      </c>
    </row>
    <row r="438" spans="2:2" x14ac:dyDescent="0.25">
      <c r="B438" t="s">
        <v>3</v>
      </c>
    </row>
    <row r="439" spans="2:2" x14ac:dyDescent="0.25">
      <c r="B439" t="s">
        <v>3</v>
      </c>
    </row>
    <row r="440" spans="2:2" x14ac:dyDescent="0.25">
      <c r="B440" t="s">
        <v>3</v>
      </c>
    </row>
    <row r="441" spans="2:2" x14ac:dyDescent="0.25">
      <c r="B441" t="s">
        <v>3</v>
      </c>
    </row>
    <row r="442" spans="2:2" x14ac:dyDescent="0.25">
      <c r="B442" t="s">
        <v>3</v>
      </c>
    </row>
    <row r="443" spans="2:2" x14ac:dyDescent="0.25">
      <c r="B443" t="s">
        <v>5</v>
      </c>
    </row>
    <row r="444" spans="2:2" x14ac:dyDescent="0.25">
      <c r="B444" t="s">
        <v>3</v>
      </c>
    </row>
    <row r="445" spans="2:2" x14ac:dyDescent="0.25">
      <c r="B445" t="s">
        <v>3</v>
      </c>
    </row>
    <row r="446" spans="2:2" x14ac:dyDescent="0.25">
      <c r="B446" t="s">
        <v>3</v>
      </c>
    </row>
    <row r="447" spans="2:2" x14ac:dyDescent="0.25">
      <c r="B447" t="s">
        <v>3</v>
      </c>
    </row>
    <row r="448" spans="2:2" x14ac:dyDescent="0.25">
      <c r="B448" t="s">
        <v>3</v>
      </c>
    </row>
    <row r="449" spans="1:2" x14ac:dyDescent="0.25">
      <c r="B449" t="s">
        <v>3</v>
      </c>
    </row>
    <row r="450" spans="1:2" x14ac:dyDescent="0.25">
      <c r="B450" t="s">
        <v>3</v>
      </c>
    </row>
    <row r="451" spans="1:2" x14ac:dyDescent="0.25">
      <c r="A451" t="s">
        <v>74</v>
      </c>
    </row>
    <row r="452" spans="1:2" x14ac:dyDescent="0.25">
      <c r="B452" t="s">
        <v>3</v>
      </c>
    </row>
    <row r="453" spans="1:2" x14ac:dyDescent="0.25">
      <c r="B453" t="s">
        <v>3</v>
      </c>
    </row>
    <row r="454" spans="1:2" x14ac:dyDescent="0.25">
      <c r="B454" t="s">
        <v>57</v>
      </c>
    </row>
    <row r="455" spans="1:2" x14ac:dyDescent="0.25">
      <c r="B455" t="s">
        <v>3</v>
      </c>
    </row>
    <row r="456" spans="1:2" x14ac:dyDescent="0.25">
      <c r="B456" t="s">
        <v>3</v>
      </c>
    </row>
    <row r="457" spans="1:2" x14ac:dyDescent="0.25">
      <c r="A457" t="s">
        <v>233</v>
      </c>
    </row>
    <row r="458" spans="1:2" x14ac:dyDescent="0.25">
      <c r="B458" t="s">
        <v>3</v>
      </c>
    </row>
    <row r="459" spans="1:2" x14ac:dyDescent="0.25">
      <c r="B459" t="s">
        <v>6</v>
      </c>
    </row>
    <row r="460" spans="1:2" x14ac:dyDescent="0.25">
      <c r="B460" t="s">
        <v>3</v>
      </c>
    </row>
    <row r="461" spans="1:2" x14ac:dyDescent="0.25">
      <c r="B461" t="s">
        <v>3</v>
      </c>
    </row>
    <row r="462" spans="1:2" x14ac:dyDescent="0.25">
      <c r="A462" t="s">
        <v>74</v>
      </c>
    </row>
    <row r="463" spans="1:2" x14ac:dyDescent="0.25">
      <c r="B463" t="s">
        <v>41</v>
      </c>
    </row>
    <row r="464" spans="1:2" x14ac:dyDescent="0.25">
      <c r="B464" t="s">
        <v>3</v>
      </c>
    </row>
    <row r="465" spans="1:2" x14ac:dyDescent="0.25">
      <c r="B465" t="s">
        <v>3</v>
      </c>
    </row>
    <row r="466" spans="1:2" x14ac:dyDescent="0.25">
      <c r="A466" t="s">
        <v>216</v>
      </c>
    </row>
    <row r="467" spans="1:2" x14ac:dyDescent="0.25">
      <c r="B467" t="s">
        <v>3</v>
      </c>
    </row>
    <row r="468" spans="1:2" x14ac:dyDescent="0.25">
      <c r="B468" t="s">
        <v>3</v>
      </c>
    </row>
    <row r="469" spans="1:2" x14ac:dyDescent="0.25">
      <c r="B469" t="s">
        <v>3</v>
      </c>
    </row>
    <row r="470" spans="1:2" x14ac:dyDescent="0.25">
      <c r="B470" t="s">
        <v>3</v>
      </c>
    </row>
    <row r="471" spans="1:2" x14ac:dyDescent="0.25">
      <c r="B471" t="s">
        <v>5</v>
      </c>
    </row>
    <row r="472" spans="1:2" x14ac:dyDescent="0.25">
      <c r="B472" t="s">
        <v>10</v>
      </c>
    </row>
    <row r="473" spans="1:2" x14ac:dyDescent="0.25">
      <c r="B473" t="s">
        <v>3</v>
      </c>
    </row>
    <row r="474" spans="1:2" x14ac:dyDescent="0.25">
      <c r="B474" t="s">
        <v>3</v>
      </c>
    </row>
    <row r="475" spans="1:2" x14ac:dyDescent="0.25">
      <c r="B475" t="s">
        <v>3</v>
      </c>
    </row>
    <row r="476" spans="1:2" x14ac:dyDescent="0.25">
      <c r="B476" t="s">
        <v>3</v>
      </c>
    </row>
    <row r="477" spans="1:2" x14ac:dyDescent="0.25">
      <c r="B477" t="s">
        <v>5</v>
      </c>
    </row>
    <row r="478" spans="1:2" x14ac:dyDescent="0.25">
      <c r="B478" t="s">
        <v>3</v>
      </c>
    </row>
    <row r="479" spans="1:2" x14ac:dyDescent="0.25">
      <c r="B479" t="s">
        <v>3</v>
      </c>
    </row>
    <row r="480" spans="1:2" x14ac:dyDescent="0.25">
      <c r="B480" t="s">
        <v>3</v>
      </c>
    </row>
    <row r="481" spans="2:2" x14ac:dyDescent="0.25">
      <c r="B481" t="s">
        <v>3</v>
      </c>
    </row>
    <row r="482" spans="2:2" x14ac:dyDescent="0.25">
      <c r="B482" t="s">
        <v>3</v>
      </c>
    </row>
    <row r="483" spans="2:2" x14ac:dyDescent="0.25">
      <c r="B483" t="s">
        <v>3</v>
      </c>
    </row>
    <row r="484" spans="2:2" x14ac:dyDescent="0.25">
      <c r="B484" t="s">
        <v>5</v>
      </c>
    </row>
    <row r="485" spans="2:2" x14ac:dyDescent="0.25">
      <c r="B485" t="s">
        <v>6</v>
      </c>
    </row>
    <row r="486" spans="2:2" x14ac:dyDescent="0.25">
      <c r="B486" t="s">
        <v>3</v>
      </c>
    </row>
    <row r="487" spans="2:2" x14ac:dyDescent="0.25">
      <c r="B487" t="s">
        <v>3</v>
      </c>
    </row>
    <row r="488" spans="2:2" x14ac:dyDescent="0.25">
      <c r="B488" t="s">
        <v>3</v>
      </c>
    </row>
    <row r="489" spans="2:2" x14ac:dyDescent="0.25">
      <c r="B489" t="s">
        <v>3</v>
      </c>
    </row>
    <row r="490" spans="2:2" x14ac:dyDescent="0.25">
      <c r="B490" t="s">
        <v>41</v>
      </c>
    </row>
    <row r="491" spans="2:2" x14ac:dyDescent="0.25">
      <c r="B491" t="s">
        <v>3</v>
      </c>
    </row>
    <row r="492" spans="2:2" x14ac:dyDescent="0.25">
      <c r="B492" t="s">
        <v>4</v>
      </c>
    </row>
    <row r="493" spans="2:2" x14ac:dyDescent="0.25">
      <c r="B493" t="s">
        <v>3</v>
      </c>
    </row>
    <row r="494" spans="2:2" x14ac:dyDescent="0.25">
      <c r="B494" t="s">
        <v>3</v>
      </c>
    </row>
    <row r="495" spans="2:2" x14ac:dyDescent="0.25">
      <c r="B495" t="s">
        <v>5</v>
      </c>
    </row>
    <row r="496" spans="2:2" x14ac:dyDescent="0.25">
      <c r="B496" t="s">
        <v>3</v>
      </c>
    </row>
    <row r="497" spans="1:2" x14ac:dyDescent="0.25">
      <c r="B497" t="s">
        <v>53</v>
      </c>
    </row>
    <row r="498" spans="1:2" x14ac:dyDescent="0.25">
      <c r="B498" t="s">
        <v>3</v>
      </c>
    </row>
    <row r="499" spans="1:2" x14ac:dyDescent="0.25">
      <c r="B499" t="s">
        <v>3</v>
      </c>
    </row>
    <row r="500" spans="1:2" x14ac:dyDescent="0.25">
      <c r="B500" t="s">
        <v>75</v>
      </c>
    </row>
    <row r="501" spans="1:2" x14ac:dyDescent="0.25">
      <c r="B501" t="s">
        <v>3</v>
      </c>
    </row>
    <row r="502" spans="1:2" x14ac:dyDescent="0.25">
      <c r="A502" t="s">
        <v>266</v>
      </c>
    </row>
    <row r="503" spans="1:2" x14ac:dyDescent="0.25">
      <c r="B503" t="s">
        <v>3</v>
      </c>
    </row>
    <row r="504" spans="1:2" x14ac:dyDescent="0.25">
      <c r="B504" t="s">
        <v>33</v>
      </c>
    </row>
    <row r="505" spans="1:2" x14ac:dyDescent="0.25">
      <c r="B505" t="s">
        <v>3</v>
      </c>
    </row>
    <row r="506" spans="1:2" x14ac:dyDescent="0.25">
      <c r="B506" t="s">
        <v>3</v>
      </c>
    </row>
    <row r="507" spans="1:2" x14ac:dyDescent="0.25">
      <c r="A507" t="s">
        <v>85</v>
      </c>
    </row>
    <row r="508" spans="1:2" x14ac:dyDescent="0.25">
      <c r="B508" t="s">
        <v>4</v>
      </c>
    </row>
    <row r="509" spans="1:2" x14ac:dyDescent="0.25">
      <c r="B509" t="s">
        <v>3</v>
      </c>
    </row>
    <row r="510" spans="1:2" x14ac:dyDescent="0.25">
      <c r="B510" t="s">
        <v>3</v>
      </c>
    </row>
    <row r="511" spans="1:2" x14ac:dyDescent="0.25">
      <c r="B511" t="s">
        <v>11</v>
      </c>
    </row>
    <row r="512" spans="1:2" x14ac:dyDescent="0.25">
      <c r="B512" t="s">
        <v>3</v>
      </c>
    </row>
    <row r="513" spans="1:2" x14ac:dyDescent="0.25">
      <c r="B513" t="s">
        <v>6</v>
      </c>
    </row>
    <row r="514" spans="1:2" x14ac:dyDescent="0.25">
      <c r="B514" t="s">
        <v>5</v>
      </c>
    </row>
    <row r="515" spans="1:2" x14ac:dyDescent="0.25">
      <c r="A515" t="s">
        <v>38</v>
      </c>
    </row>
    <row r="516" spans="1:2" x14ac:dyDescent="0.25">
      <c r="B516" t="s">
        <v>9</v>
      </c>
    </row>
    <row r="517" spans="1:2" x14ac:dyDescent="0.25">
      <c r="B517" t="s">
        <v>3</v>
      </c>
    </row>
    <row r="518" spans="1:2" x14ac:dyDescent="0.25">
      <c r="B518" t="s">
        <v>3</v>
      </c>
    </row>
    <row r="519" spans="1:2" x14ac:dyDescent="0.25">
      <c r="B519" t="s">
        <v>3</v>
      </c>
    </row>
    <row r="520" spans="1:2" x14ac:dyDescent="0.25">
      <c r="B520" t="s">
        <v>3</v>
      </c>
    </row>
    <row r="521" spans="1:2" x14ac:dyDescent="0.25">
      <c r="B521" t="s">
        <v>5</v>
      </c>
    </row>
    <row r="522" spans="1:2" x14ac:dyDescent="0.25">
      <c r="B522" t="s">
        <v>3</v>
      </c>
    </row>
    <row r="523" spans="1:2" x14ac:dyDescent="0.25">
      <c r="B523" t="s">
        <v>3</v>
      </c>
    </row>
    <row r="524" spans="1:2" x14ac:dyDescent="0.25">
      <c r="B524" t="s">
        <v>3</v>
      </c>
    </row>
    <row r="525" spans="1:2" x14ac:dyDescent="0.25">
      <c r="B525" t="s">
        <v>3</v>
      </c>
    </row>
    <row r="526" spans="1:2" x14ac:dyDescent="0.25">
      <c r="B526" t="s">
        <v>5</v>
      </c>
    </row>
    <row r="527" spans="1:2" x14ac:dyDescent="0.25">
      <c r="B527" t="s">
        <v>3</v>
      </c>
    </row>
    <row r="528" spans="1:2" x14ac:dyDescent="0.25">
      <c r="B528" t="s">
        <v>3</v>
      </c>
    </row>
    <row r="529" spans="1:2" x14ac:dyDescent="0.25">
      <c r="B529" t="s">
        <v>3</v>
      </c>
    </row>
    <row r="530" spans="1:2" x14ac:dyDescent="0.25">
      <c r="B530" t="s">
        <v>5</v>
      </c>
    </row>
    <row r="531" spans="1:2" x14ac:dyDescent="0.25">
      <c r="B531" t="s">
        <v>3</v>
      </c>
    </row>
    <row r="532" spans="1:2" x14ac:dyDescent="0.25">
      <c r="B532" t="s">
        <v>3</v>
      </c>
    </row>
    <row r="533" spans="1:2" x14ac:dyDescent="0.25">
      <c r="B533" t="s">
        <v>3</v>
      </c>
    </row>
    <row r="534" spans="1:2" x14ac:dyDescent="0.25">
      <c r="B534" t="s">
        <v>3</v>
      </c>
    </row>
    <row r="535" spans="1:2" x14ac:dyDescent="0.25">
      <c r="B535" t="s">
        <v>3</v>
      </c>
    </row>
    <row r="536" spans="1:2" x14ac:dyDescent="0.25">
      <c r="B536" t="s">
        <v>3</v>
      </c>
    </row>
    <row r="537" spans="1:2" x14ac:dyDescent="0.25">
      <c r="B537" t="s">
        <v>6</v>
      </c>
    </row>
    <row r="538" spans="1:2" x14ac:dyDescent="0.25">
      <c r="B538" t="s">
        <v>3</v>
      </c>
    </row>
    <row r="539" spans="1:2" x14ac:dyDescent="0.25">
      <c r="B539" t="s">
        <v>3</v>
      </c>
    </row>
    <row r="540" spans="1:2" x14ac:dyDescent="0.25">
      <c r="B540" t="s">
        <v>4</v>
      </c>
    </row>
    <row r="541" spans="1:2" x14ac:dyDescent="0.25">
      <c r="B541" t="s">
        <v>6</v>
      </c>
    </row>
    <row r="542" spans="1:2" x14ac:dyDescent="0.25">
      <c r="A542" t="s">
        <v>93</v>
      </c>
    </row>
    <row r="543" spans="1:2" x14ac:dyDescent="0.25">
      <c r="B543" t="s">
        <v>7</v>
      </c>
    </row>
    <row r="544" spans="1:2" x14ac:dyDescent="0.25">
      <c r="B544" t="s">
        <v>61</v>
      </c>
    </row>
    <row r="545" spans="1:2" x14ac:dyDescent="0.25">
      <c r="B545" t="s">
        <v>3</v>
      </c>
    </row>
    <row r="546" spans="1:2" x14ac:dyDescent="0.25">
      <c r="A546" t="s">
        <v>91</v>
      </c>
    </row>
    <row r="547" spans="1:2" x14ac:dyDescent="0.25">
      <c r="B547" t="s">
        <v>7</v>
      </c>
    </row>
    <row r="548" spans="1:2" x14ac:dyDescent="0.25">
      <c r="B548" t="s">
        <v>65</v>
      </c>
    </row>
    <row r="549" spans="1:2" x14ac:dyDescent="0.25">
      <c r="B549" t="s">
        <v>3</v>
      </c>
    </row>
    <row r="550" spans="1:2" x14ac:dyDescent="0.25">
      <c r="B550" t="s">
        <v>3</v>
      </c>
    </row>
    <row r="551" spans="1:2" x14ac:dyDescent="0.25">
      <c r="B551" t="s">
        <v>6</v>
      </c>
    </row>
    <row r="552" spans="1:2" x14ac:dyDescent="0.25">
      <c r="B552" t="s">
        <v>3</v>
      </c>
    </row>
    <row r="553" spans="1:2" x14ac:dyDescent="0.25">
      <c r="B553" t="s">
        <v>3</v>
      </c>
    </row>
    <row r="554" spans="1:2" x14ac:dyDescent="0.25">
      <c r="B554" t="s">
        <v>3</v>
      </c>
    </row>
    <row r="555" spans="1:2" x14ac:dyDescent="0.25">
      <c r="B555" t="s">
        <v>3</v>
      </c>
    </row>
    <row r="556" spans="1:2" x14ac:dyDescent="0.25">
      <c r="B556" t="s">
        <v>3</v>
      </c>
    </row>
    <row r="557" spans="1:2" x14ac:dyDescent="0.25">
      <c r="B557" t="s">
        <v>252</v>
      </c>
    </row>
    <row r="558" spans="1:2" x14ac:dyDescent="0.25">
      <c r="B558" t="s">
        <v>3</v>
      </c>
    </row>
    <row r="559" spans="1:2" x14ac:dyDescent="0.25">
      <c r="B559" t="s">
        <v>4</v>
      </c>
    </row>
    <row r="560" spans="1:2" x14ac:dyDescent="0.25">
      <c r="B560" t="s">
        <v>3</v>
      </c>
    </row>
    <row r="561" spans="1:2" x14ac:dyDescent="0.25">
      <c r="B561" t="s">
        <v>3</v>
      </c>
    </row>
    <row r="562" spans="1:2" x14ac:dyDescent="0.25">
      <c r="B562" t="s">
        <v>3</v>
      </c>
    </row>
    <row r="563" spans="1:2" x14ac:dyDescent="0.25">
      <c r="B563" t="s">
        <v>3</v>
      </c>
    </row>
    <row r="564" spans="1:2" x14ac:dyDescent="0.25">
      <c r="B564" t="s">
        <v>3</v>
      </c>
    </row>
    <row r="565" spans="1:2" x14ac:dyDescent="0.25">
      <c r="B565" t="s">
        <v>3</v>
      </c>
    </row>
    <row r="566" spans="1:2" x14ac:dyDescent="0.25">
      <c r="B566" t="s">
        <v>57</v>
      </c>
    </row>
    <row r="567" spans="1:2" x14ac:dyDescent="0.25">
      <c r="B567" t="s">
        <v>3</v>
      </c>
    </row>
    <row r="568" spans="1:2" x14ac:dyDescent="0.25">
      <c r="B568" t="s">
        <v>57</v>
      </c>
    </row>
    <row r="569" spans="1:2" x14ac:dyDescent="0.25">
      <c r="B569" t="s">
        <v>3</v>
      </c>
    </row>
    <row r="570" spans="1:2" x14ac:dyDescent="0.25">
      <c r="B570" t="s">
        <v>3</v>
      </c>
    </row>
    <row r="571" spans="1:2" x14ac:dyDescent="0.25">
      <c r="A571" t="s">
        <v>54</v>
      </c>
    </row>
    <row r="572" spans="1:2" x14ac:dyDescent="0.25">
      <c r="B572" t="s">
        <v>51</v>
      </c>
    </row>
    <row r="573" spans="1:2" x14ac:dyDescent="0.25">
      <c r="B573" t="s">
        <v>3</v>
      </c>
    </row>
    <row r="574" spans="1:2" x14ac:dyDescent="0.25">
      <c r="B574" t="s">
        <v>7</v>
      </c>
    </row>
    <row r="575" spans="1:2" x14ac:dyDescent="0.25">
      <c r="B575" t="s">
        <v>3</v>
      </c>
    </row>
    <row r="576" spans="1:2" x14ac:dyDescent="0.25">
      <c r="B576" t="s">
        <v>3</v>
      </c>
    </row>
    <row r="577" spans="2:2" x14ac:dyDescent="0.25">
      <c r="B577" t="s">
        <v>3</v>
      </c>
    </row>
    <row r="578" spans="2:2" x14ac:dyDescent="0.25">
      <c r="B578" t="s">
        <v>3</v>
      </c>
    </row>
    <row r="579" spans="2:2" x14ac:dyDescent="0.25">
      <c r="B579" t="s">
        <v>3</v>
      </c>
    </row>
    <row r="580" spans="2:2" x14ac:dyDescent="0.25">
      <c r="B580" t="s">
        <v>7</v>
      </c>
    </row>
    <row r="581" spans="2:2" x14ac:dyDescent="0.25">
      <c r="B581" t="s">
        <v>3</v>
      </c>
    </row>
    <row r="582" spans="2:2" x14ac:dyDescent="0.25">
      <c r="B582" t="s">
        <v>3</v>
      </c>
    </row>
    <row r="583" spans="2:2" x14ac:dyDescent="0.25">
      <c r="B583" t="s">
        <v>3</v>
      </c>
    </row>
    <row r="584" spans="2:2" x14ac:dyDescent="0.25">
      <c r="B584" t="s">
        <v>5</v>
      </c>
    </row>
    <row r="585" spans="2:2" x14ac:dyDescent="0.25">
      <c r="B585" t="s">
        <v>3</v>
      </c>
    </row>
    <row r="586" spans="2:2" x14ac:dyDescent="0.25">
      <c r="B586" t="s">
        <v>3</v>
      </c>
    </row>
    <row r="587" spans="2:2" x14ac:dyDescent="0.25">
      <c r="B587" t="s">
        <v>61</v>
      </c>
    </row>
    <row r="588" spans="2:2" x14ac:dyDescent="0.25">
      <c r="B588" t="s">
        <v>3</v>
      </c>
    </row>
    <row r="589" spans="2:2" x14ac:dyDescent="0.25">
      <c r="B589" t="s">
        <v>3</v>
      </c>
    </row>
    <row r="590" spans="2:2" x14ac:dyDescent="0.25">
      <c r="B590" t="s">
        <v>3</v>
      </c>
    </row>
    <row r="591" spans="2:2" x14ac:dyDescent="0.25">
      <c r="B591" t="s">
        <v>3</v>
      </c>
    </row>
    <row r="592" spans="2:2" x14ac:dyDescent="0.25">
      <c r="B592" t="s">
        <v>4</v>
      </c>
    </row>
    <row r="593" spans="1:2" x14ac:dyDescent="0.25">
      <c r="B593" t="s">
        <v>9</v>
      </c>
    </row>
    <row r="594" spans="1:2" x14ac:dyDescent="0.25">
      <c r="A594" t="s">
        <v>91</v>
      </c>
    </row>
    <row r="595" spans="1:2" x14ac:dyDescent="0.25">
      <c r="B595" t="s">
        <v>7</v>
      </c>
    </row>
    <row r="596" spans="1:2" x14ac:dyDescent="0.25">
      <c r="B596" t="s">
        <v>3</v>
      </c>
    </row>
    <row r="597" spans="1:2" x14ac:dyDescent="0.25">
      <c r="B597" t="s">
        <v>3</v>
      </c>
    </row>
    <row r="598" spans="1:2" x14ac:dyDescent="0.25">
      <c r="B598" t="s">
        <v>3</v>
      </c>
    </row>
    <row r="599" spans="1:2" x14ac:dyDescent="0.25">
      <c r="B599" t="s">
        <v>4</v>
      </c>
    </row>
    <row r="600" spans="1:2" x14ac:dyDescent="0.25">
      <c r="B600" t="s">
        <v>3</v>
      </c>
    </row>
    <row r="601" spans="1:2" x14ac:dyDescent="0.25">
      <c r="A601" t="s">
        <v>93</v>
      </c>
    </row>
    <row r="602" spans="1:2" x14ac:dyDescent="0.25">
      <c r="B602" t="s">
        <v>3</v>
      </c>
    </row>
    <row r="603" spans="1:2" x14ac:dyDescent="0.25">
      <c r="B603" t="s">
        <v>3</v>
      </c>
    </row>
    <row r="604" spans="1:2" x14ac:dyDescent="0.25">
      <c r="B604" t="s">
        <v>3</v>
      </c>
    </row>
    <row r="605" spans="1:2" x14ac:dyDescent="0.25">
      <c r="B605" t="s">
        <v>3</v>
      </c>
    </row>
    <row r="606" spans="1:2" x14ac:dyDescent="0.25">
      <c r="B606" t="s">
        <v>4</v>
      </c>
    </row>
    <row r="607" spans="1:2" x14ac:dyDescent="0.25">
      <c r="B607" t="s">
        <v>3</v>
      </c>
    </row>
    <row r="608" spans="1:2" x14ac:dyDescent="0.25">
      <c r="B608" t="s">
        <v>3</v>
      </c>
    </row>
    <row r="609" spans="1:2" x14ac:dyDescent="0.25">
      <c r="B609" t="s">
        <v>8</v>
      </c>
    </row>
    <row r="610" spans="1:2" x14ac:dyDescent="0.25">
      <c r="B610" t="s">
        <v>3</v>
      </c>
    </row>
    <row r="611" spans="1:2" x14ac:dyDescent="0.25">
      <c r="B611" t="s">
        <v>3</v>
      </c>
    </row>
    <row r="612" spans="1:2" x14ac:dyDescent="0.25">
      <c r="B612" t="s">
        <v>3</v>
      </c>
    </row>
    <row r="613" spans="1:2" x14ac:dyDescent="0.25">
      <c r="B613" t="s">
        <v>3</v>
      </c>
    </row>
    <row r="614" spans="1:2" x14ac:dyDescent="0.25">
      <c r="B614" t="s">
        <v>3</v>
      </c>
    </row>
    <row r="615" spans="1:2" x14ac:dyDescent="0.25">
      <c r="A615" t="s">
        <v>74</v>
      </c>
    </row>
    <row r="616" spans="1:2" x14ac:dyDescent="0.25">
      <c r="B616" t="s">
        <v>5</v>
      </c>
    </row>
    <row r="617" spans="1:2" x14ac:dyDescent="0.25">
      <c r="B617" t="s">
        <v>3</v>
      </c>
    </row>
    <row r="618" spans="1:2" x14ac:dyDescent="0.25">
      <c r="B618" t="s">
        <v>5</v>
      </c>
    </row>
    <row r="619" spans="1:2" x14ac:dyDescent="0.25">
      <c r="B619" t="s">
        <v>3</v>
      </c>
    </row>
    <row r="620" spans="1:2" x14ac:dyDescent="0.25">
      <c r="A620" t="s">
        <v>243</v>
      </c>
    </row>
    <row r="621" spans="1:2" x14ac:dyDescent="0.25">
      <c r="A621" t="s">
        <v>74</v>
      </c>
    </row>
    <row r="622" spans="1:2" x14ac:dyDescent="0.25">
      <c r="A622" t="s">
        <v>74</v>
      </c>
    </row>
    <row r="623" spans="1:2" x14ac:dyDescent="0.25">
      <c r="B623" t="s">
        <v>3</v>
      </c>
    </row>
    <row r="624" spans="1:2" x14ac:dyDescent="0.25">
      <c r="B624" t="s">
        <v>6</v>
      </c>
    </row>
    <row r="625" spans="1:2" x14ac:dyDescent="0.25">
      <c r="B625" t="s">
        <v>3</v>
      </c>
    </row>
    <row r="626" spans="1:2" x14ac:dyDescent="0.25">
      <c r="A626" t="s">
        <v>91</v>
      </c>
    </row>
    <row r="627" spans="1:2" x14ac:dyDescent="0.25">
      <c r="B627" t="s">
        <v>3</v>
      </c>
    </row>
    <row r="628" spans="1:2" x14ac:dyDescent="0.25">
      <c r="B628" t="s">
        <v>3</v>
      </c>
    </row>
    <row r="629" spans="1:2" x14ac:dyDescent="0.25">
      <c r="B629" t="s">
        <v>3</v>
      </c>
    </row>
    <row r="630" spans="1:2" x14ac:dyDescent="0.25">
      <c r="B630" t="s">
        <v>27</v>
      </c>
    </row>
    <row r="631" spans="1:2" x14ac:dyDescent="0.25">
      <c r="A631" t="s">
        <v>93</v>
      </c>
    </row>
    <row r="632" spans="1:2" x14ac:dyDescent="0.25">
      <c r="B632" t="s">
        <v>10</v>
      </c>
    </row>
    <row r="633" spans="1:2" x14ac:dyDescent="0.25">
      <c r="B633" t="s">
        <v>5</v>
      </c>
    </row>
    <row r="634" spans="1:2" x14ac:dyDescent="0.25">
      <c r="B634" t="s">
        <v>3</v>
      </c>
    </row>
    <row r="635" spans="1:2" x14ac:dyDescent="0.25">
      <c r="B635" t="s">
        <v>11</v>
      </c>
    </row>
    <row r="636" spans="1:2" x14ac:dyDescent="0.25">
      <c r="B636" t="s">
        <v>33</v>
      </c>
    </row>
    <row r="637" spans="1:2" x14ac:dyDescent="0.25">
      <c r="B637" t="s">
        <v>3</v>
      </c>
    </row>
    <row r="638" spans="1:2" x14ac:dyDescent="0.25">
      <c r="B638" t="s">
        <v>3</v>
      </c>
    </row>
    <row r="639" spans="1:2" x14ac:dyDescent="0.25">
      <c r="B639" t="s">
        <v>6</v>
      </c>
    </row>
    <row r="640" spans="1:2" x14ac:dyDescent="0.25">
      <c r="A640" t="s">
        <v>91</v>
      </c>
    </row>
    <row r="641" spans="1:2" x14ac:dyDescent="0.25">
      <c r="B641" t="s">
        <v>3</v>
      </c>
    </row>
    <row r="642" spans="1:2" x14ac:dyDescent="0.25">
      <c r="A642" t="s">
        <v>91</v>
      </c>
    </row>
    <row r="643" spans="1:2" x14ac:dyDescent="0.25">
      <c r="B643" t="s">
        <v>3</v>
      </c>
    </row>
    <row r="644" spans="1:2" x14ac:dyDescent="0.25">
      <c r="B644" t="s">
        <v>3</v>
      </c>
    </row>
    <row r="645" spans="1:2" x14ac:dyDescent="0.25">
      <c r="B645" t="s">
        <v>3</v>
      </c>
    </row>
    <row r="646" spans="1:2" x14ac:dyDescent="0.25">
      <c r="B646" t="s">
        <v>3</v>
      </c>
    </row>
    <row r="647" spans="1:2" x14ac:dyDescent="0.25">
      <c r="B647" t="s">
        <v>4</v>
      </c>
    </row>
    <row r="648" spans="1:2" x14ac:dyDescent="0.25">
      <c r="B648" t="s">
        <v>3</v>
      </c>
    </row>
    <row r="649" spans="1:2" x14ac:dyDescent="0.25">
      <c r="B649" t="s">
        <v>10</v>
      </c>
    </row>
    <row r="650" spans="1:2" x14ac:dyDescent="0.25">
      <c r="B650" t="s">
        <v>3</v>
      </c>
    </row>
    <row r="651" spans="1:2" x14ac:dyDescent="0.25">
      <c r="B651" t="s">
        <v>3</v>
      </c>
    </row>
    <row r="652" spans="1:2" x14ac:dyDescent="0.25">
      <c r="B652" t="s">
        <v>4</v>
      </c>
    </row>
    <row r="653" spans="1:2" x14ac:dyDescent="0.25">
      <c r="B653" t="s">
        <v>6</v>
      </c>
    </row>
    <row r="654" spans="1:2" x14ac:dyDescent="0.25">
      <c r="B654" t="s">
        <v>3</v>
      </c>
    </row>
    <row r="655" spans="1:2" x14ac:dyDescent="0.25">
      <c r="B655" t="s">
        <v>6</v>
      </c>
    </row>
    <row r="656" spans="1:2" x14ac:dyDescent="0.25">
      <c r="B656" t="s">
        <v>11</v>
      </c>
    </row>
    <row r="657" spans="1:2" x14ac:dyDescent="0.25">
      <c r="A657" t="s">
        <v>74</v>
      </c>
    </row>
    <row r="658" spans="1:2" x14ac:dyDescent="0.25">
      <c r="B658" t="s">
        <v>3</v>
      </c>
    </row>
    <row r="659" spans="1:2" x14ac:dyDescent="0.25">
      <c r="A659" t="s">
        <v>74</v>
      </c>
    </row>
    <row r="660" spans="1:2" x14ac:dyDescent="0.25">
      <c r="B660" t="s">
        <v>3</v>
      </c>
    </row>
    <row r="661" spans="1:2" x14ac:dyDescent="0.25">
      <c r="B661" t="s">
        <v>5</v>
      </c>
    </row>
    <row r="662" spans="1:2" x14ac:dyDescent="0.25">
      <c r="B662" t="s">
        <v>5</v>
      </c>
    </row>
    <row r="663" spans="1:2" x14ac:dyDescent="0.25">
      <c r="B663" t="s">
        <v>35</v>
      </c>
    </row>
    <row r="664" spans="1:2" x14ac:dyDescent="0.25">
      <c r="B664" t="s">
        <v>3</v>
      </c>
    </row>
    <row r="665" spans="1:2" x14ac:dyDescent="0.25">
      <c r="B665" t="s">
        <v>4</v>
      </c>
    </row>
    <row r="666" spans="1:2" x14ac:dyDescent="0.25">
      <c r="B666" t="s">
        <v>3</v>
      </c>
    </row>
    <row r="667" spans="1:2" x14ac:dyDescent="0.25">
      <c r="B667" t="s">
        <v>3</v>
      </c>
    </row>
    <row r="668" spans="1:2" x14ac:dyDescent="0.25">
      <c r="B668" t="s">
        <v>3</v>
      </c>
    </row>
    <row r="669" spans="1:2" x14ac:dyDescent="0.25">
      <c r="B669" t="s">
        <v>3</v>
      </c>
    </row>
    <row r="670" spans="1:2" x14ac:dyDescent="0.25">
      <c r="B670" t="s">
        <v>3</v>
      </c>
    </row>
    <row r="671" spans="1:2" x14ac:dyDescent="0.25">
      <c r="B671" t="s">
        <v>7</v>
      </c>
    </row>
    <row r="672" spans="1:2" x14ac:dyDescent="0.25">
      <c r="A672" t="s">
        <v>91</v>
      </c>
    </row>
    <row r="673" spans="1:2" x14ac:dyDescent="0.25">
      <c r="B673" t="s">
        <v>3</v>
      </c>
    </row>
    <row r="674" spans="1:2" x14ac:dyDescent="0.25">
      <c r="B674" t="s">
        <v>3</v>
      </c>
    </row>
    <row r="675" spans="1:2" x14ac:dyDescent="0.25">
      <c r="B675" t="s">
        <v>3</v>
      </c>
    </row>
    <row r="676" spans="1:2" x14ac:dyDescent="0.25">
      <c r="B676" t="s">
        <v>3</v>
      </c>
    </row>
    <row r="677" spans="1:2" x14ac:dyDescent="0.25">
      <c r="B677" t="s">
        <v>9</v>
      </c>
    </row>
    <row r="678" spans="1:2" x14ac:dyDescent="0.25">
      <c r="A678" t="s">
        <v>54</v>
      </c>
    </row>
    <row r="679" spans="1:2" x14ac:dyDescent="0.25">
      <c r="B679" t="s">
        <v>7</v>
      </c>
    </row>
    <row r="680" spans="1:2" x14ac:dyDescent="0.25">
      <c r="B680" t="s">
        <v>4</v>
      </c>
    </row>
    <row r="681" spans="1:2" x14ac:dyDescent="0.25">
      <c r="B681" t="s">
        <v>3</v>
      </c>
    </row>
    <row r="682" spans="1:2" x14ac:dyDescent="0.25">
      <c r="B682" t="s">
        <v>3</v>
      </c>
    </row>
    <row r="683" spans="1:2" x14ac:dyDescent="0.25">
      <c r="B683" t="s">
        <v>3</v>
      </c>
    </row>
    <row r="684" spans="1:2" x14ac:dyDescent="0.25">
      <c r="B684" t="s">
        <v>3</v>
      </c>
    </row>
    <row r="685" spans="1:2" x14ac:dyDescent="0.25">
      <c r="B685" t="s">
        <v>3</v>
      </c>
    </row>
    <row r="686" spans="1:2" x14ac:dyDescent="0.25">
      <c r="B686" t="s">
        <v>6</v>
      </c>
    </row>
    <row r="687" spans="1:2" x14ac:dyDescent="0.25">
      <c r="B687" t="s">
        <v>3</v>
      </c>
    </row>
    <row r="688" spans="1:2" x14ac:dyDescent="0.25">
      <c r="B688" t="s">
        <v>3</v>
      </c>
    </row>
    <row r="689" spans="1:2" x14ac:dyDescent="0.25">
      <c r="B689" t="s">
        <v>3</v>
      </c>
    </row>
    <row r="690" spans="1:2" x14ac:dyDescent="0.25">
      <c r="B690" t="s">
        <v>57</v>
      </c>
    </row>
    <row r="691" spans="1:2" x14ac:dyDescent="0.25">
      <c r="B691" t="s">
        <v>3</v>
      </c>
    </row>
    <row r="692" spans="1:2" x14ac:dyDescent="0.25">
      <c r="B692" t="s">
        <v>3</v>
      </c>
    </row>
    <row r="693" spans="1:2" x14ac:dyDescent="0.25">
      <c r="B693" t="s">
        <v>3</v>
      </c>
    </row>
    <row r="694" spans="1:2" x14ac:dyDescent="0.25">
      <c r="B694" t="s">
        <v>3</v>
      </c>
    </row>
    <row r="695" spans="1:2" x14ac:dyDescent="0.25">
      <c r="B695" t="s">
        <v>11</v>
      </c>
    </row>
    <row r="696" spans="1:2" x14ac:dyDescent="0.25">
      <c r="A696" t="s">
        <v>261</v>
      </c>
    </row>
    <row r="697" spans="1:2" x14ac:dyDescent="0.25">
      <c r="B697" t="s">
        <v>3</v>
      </c>
    </row>
    <row r="698" spans="1:2" x14ac:dyDescent="0.25">
      <c r="B698" t="s">
        <v>5</v>
      </c>
    </row>
    <row r="699" spans="1:2" x14ac:dyDescent="0.25">
      <c r="B699" t="s">
        <v>73</v>
      </c>
    </row>
    <row r="700" spans="1:2" x14ac:dyDescent="0.25">
      <c r="B700" t="s">
        <v>10</v>
      </c>
    </row>
    <row r="701" spans="1:2" x14ac:dyDescent="0.25">
      <c r="A701" t="s">
        <v>269</v>
      </c>
    </row>
    <row r="702" spans="1:2" x14ac:dyDescent="0.25">
      <c r="B702" t="s">
        <v>5</v>
      </c>
    </row>
    <row r="703" spans="1:2" x14ac:dyDescent="0.25">
      <c r="B703" t="s">
        <v>3</v>
      </c>
    </row>
    <row r="704" spans="1:2" x14ac:dyDescent="0.25">
      <c r="B704" t="s">
        <v>3</v>
      </c>
    </row>
    <row r="705" spans="1:2" x14ac:dyDescent="0.25">
      <c r="B705" t="s">
        <v>3</v>
      </c>
    </row>
    <row r="706" spans="1:2" x14ac:dyDescent="0.25">
      <c r="B706" t="s">
        <v>3</v>
      </c>
    </row>
    <row r="707" spans="1:2" x14ac:dyDescent="0.25">
      <c r="B707" t="s">
        <v>10</v>
      </c>
    </row>
    <row r="708" spans="1:2" x14ac:dyDescent="0.25">
      <c r="B708" t="s">
        <v>3</v>
      </c>
    </row>
    <row r="709" spans="1:2" x14ac:dyDescent="0.25">
      <c r="B709" t="s">
        <v>3</v>
      </c>
    </row>
    <row r="710" spans="1:2" x14ac:dyDescent="0.25">
      <c r="B710" t="s">
        <v>6</v>
      </c>
    </row>
    <row r="711" spans="1:2" x14ac:dyDescent="0.25">
      <c r="B711" t="s">
        <v>3</v>
      </c>
    </row>
    <row r="712" spans="1:2" x14ac:dyDescent="0.25">
      <c r="B712" t="s">
        <v>3</v>
      </c>
    </row>
    <row r="713" spans="1:2" x14ac:dyDescent="0.25">
      <c r="B713" t="s">
        <v>3</v>
      </c>
    </row>
    <row r="714" spans="1:2" x14ac:dyDescent="0.25">
      <c r="B714" t="s">
        <v>5</v>
      </c>
    </row>
    <row r="715" spans="1:2" x14ac:dyDescent="0.25">
      <c r="A715" t="s">
        <v>195</v>
      </c>
    </row>
    <row r="716" spans="1:2" x14ac:dyDescent="0.25">
      <c r="B716" t="s">
        <v>3</v>
      </c>
    </row>
    <row r="717" spans="1:2" x14ac:dyDescent="0.25">
      <c r="B717" t="s">
        <v>3</v>
      </c>
    </row>
    <row r="718" spans="1:2" x14ac:dyDescent="0.25">
      <c r="B718" t="s">
        <v>5</v>
      </c>
    </row>
    <row r="719" spans="1:2" x14ac:dyDescent="0.25">
      <c r="B719" t="s">
        <v>3</v>
      </c>
    </row>
    <row r="720" spans="1:2" x14ac:dyDescent="0.25">
      <c r="B720" t="s">
        <v>3</v>
      </c>
    </row>
    <row r="721" spans="2:2" x14ac:dyDescent="0.25">
      <c r="B721" t="s">
        <v>4</v>
      </c>
    </row>
    <row r="722" spans="2:2" x14ac:dyDescent="0.25">
      <c r="B722" t="s">
        <v>3</v>
      </c>
    </row>
    <row r="723" spans="2:2" x14ac:dyDescent="0.25">
      <c r="B723" t="s">
        <v>3</v>
      </c>
    </row>
    <row r="724" spans="2:2" x14ac:dyDescent="0.25">
      <c r="B724" t="s">
        <v>3</v>
      </c>
    </row>
    <row r="725" spans="2:2" x14ac:dyDescent="0.25">
      <c r="B725" t="s">
        <v>8</v>
      </c>
    </row>
    <row r="726" spans="2:2" x14ac:dyDescent="0.25">
      <c r="B726" t="s">
        <v>7</v>
      </c>
    </row>
    <row r="727" spans="2:2" x14ac:dyDescent="0.25">
      <c r="B727" t="s">
        <v>3</v>
      </c>
    </row>
    <row r="728" spans="2:2" x14ac:dyDescent="0.25">
      <c r="B728" t="s">
        <v>3</v>
      </c>
    </row>
    <row r="729" spans="2:2" x14ac:dyDescent="0.25">
      <c r="B729" t="s">
        <v>3</v>
      </c>
    </row>
    <row r="730" spans="2:2" x14ac:dyDescent="0.25">
      <c r="B730" t="s">
        <v>3</v>
      </c>
    </row>
    <row r="731" spans="2:2" x14ac:dyDescent="0.25">
      <c r="B731" t="s">
        <v>3</v>
      </c>
    </row>
    <row r="732" spans="2:2" x14ac:dyDescent="0.25">
      <c r="B732" t="s">
        <v>3</v>
      </c>
    </row>
    <row r="733" spans="2:2" x14ac:dyDescent="0.25">
      <c r="B733" t="s">
        <v>3</v>
      </c>
    </row>
    <row r="734" spans="2:2" x14ac:dyDescent="0.25">
      <c r="B734" t="s">
        <v>3</v>
      </c>
    </row>
    <row r="735" spans="2:2" x14ac:dyDescent="0.25">
      <c r="B735" t="s">
        <v>5</v>
      </c>
    </row>
    <row r="736" spans="2:2" x14ac:dyDescent="0.25">
      <c r="B736" t="s">
        <v>3</v>
      </c>
    </row>
    <row r="737" spans="1:2" x14ac:dyDescent="0.25">
      <c r="A737" t="s">
        <v>243</v>
      </c>
    </row>
    <row r="738" spans="1:2" x14ac:dyDescent="0.25">
      <c r="A738" t="s">
        <v>54</v>
      </c>
    </row>
    <row r="739" spans="1:2" x14ac:dyDescent="0.25">
      <c r="B739" t="s">
        <v>5</v>
      </c>
    </row>
    <row r="740" spans="1:2" x14ac:dyDescent="0.25">
      <c r="B740" t="s">
        <v>3</v>
      </c>
    </row>
    <row r="741" spans="1:2" x14ac:dyDescent="0.25">
      <c r="B741" t="s">
        <v>3</v>
      </c>
    </row>
    <row r="742" spans="1:2" x14ac:dyDescent="0.25">
      <c r="B742" t="s">
        <v>8</v>
      </c>
    </row>
    <row r="743" spans="1:2" x14ac:dyDescent="0.25">
      <c r="B743" t="s">
        <v>3</v>
      </c>
    </row>
    <row r="744" spans="1:2" x14ac:dyDescent="0.25">
      <c r="B744" t="s">
        <v>6</v>
      </c>
    </row>
    <row r="745" spans="1:2" x14ac:dyDescent="0.25">
      <c r="B745" t="s">
        <v>3</v>
      </c>
    </row>
    <row r="746" spans="1:2" x14ac:dyDescent="0.25">
      <c r="B746" t="s">
        <v>3</v>
      </c>
    </row>
    <row r="747" spans="1:2" x14ac:dyDescent="0.25">
      <c r="B747" t="s">
        <v>3</v>
      </c>
    </row>
    <row r="748" spans="1:2" x14ac:dyDescent="0.25">
      <c r="B748" t="s">
        <v>3</v>
      </c>
    </row>
    <row r="749" spans="1:2" x14ac:dyDescent="0.25">
      <c r="B749" t="s">
        <v>3</v>
      </c>
    </row>
    <row r="750" spans="1:2" x14ac:dyDescent="0.25">
      <c r="B750" t="s">
        <v>3</v>
      </c>
    </row>
    <row r="751" spans="1:2" x14ac:dyDescent="0.25">
      <c r="B751" t="s">
        <v>5</v>
      </c>
    </row>
    <row r="752" spans="1:2" x14ac:dyDescent="0.25">
      <c r="B752" t="s">
        <v>3</v>
      </c>
    </row>
    <row r="753" spans="1:2" x14ac:dyDescent="0.25">
      <c r="B753" t="s">
        <v>3</v>
      </c>
    </row>
    <row r="754" spans="1:2" x14ac:dyDescent="0.25">
      <c r="B754" t="s">
        <v>57</v>
      </c>
    </row>
    <row r="755" spans="1:2" x14ac:dyDescent="0.25">
      <c r="B755" t="s">
        <v>3</v>
      </c>
    </row>
    <row r="756" spans="1:2" x14ac:dyDescent="0.25">
      <c r="B756" t="s">
        <v>4</v>
      </c>
    </row>
    <row r="757" spans="1:2" x14ac:dyDescent="0.25">
      <c r="B757" t="s">
        <v>3</v>
      </c>
    </row>
    <row r="758" spans="1:2" x14ac:dyDescent="0.25">
      <c r="A758" t="s">
        <v>93</v>
      </c>
    </row>
    <row r="759" spans="1:2" x14ac:dyDescent="0.25">
      <c r="B759" t="s">
        <v>3</v>
      </c>
    </row>
    <row r="760" spans="1:2" x14ac:dyDescent="0.25">
      <c r="A760" t="s">
        <v>74</v>
      </c>
    </row>
    <row r="761" spans="1:2" x14ac:dyDescent="0.25">
      <c r="B761" t="s">
        <v>3</v>
      </c>
    </row>
    <row r="762" spans="1:2" x14ac:dyDescent="0.25">
      <c r="B762" t="s">
        <v>3</v>
      </c>
    </row>
    <row r="763" spans="1:2" x14ac:dyDescent="0.25">
      <c r="B763" t="s">
        <v>3</v>
      </c>
    </row>
    <row r="764" spans="1:2" x14ac:dyDescent="0.25">
      <c r="B764" t="s">
        <v>3</v>
      </c>
    </row>
    <row r="765" spans="1:2" x14ac:dyDescent="0.25">
      <c r="B765" t="s">
        <v>3</v>
      </c>
    </row>
    <row r="766" spans="1:2" x14ac:dyDescent="0.25">
      <c r="B766" t="s">
        <v>10</v>
      </c>
    </row>
    <row r="767" spans="1:2" x14ac:dyDescent="0.25">
      <c r="B767" t="s">
        <v>3</v>
      </c>
    </row>
    <row r="768" spans="1:2" x14ac:dyDescent="0.25">
      <c r="B768" t="s">
        <v>3</v>
      </c>
    </row>
    <row r="769" spans="2:2" x14ac:dyDescent="0.25">
      <c r="B769" t="s">
        <v>4</v>
      </c>
    </row>
    <row r="770" spans="2:2" x14ac:dyDescent="0.25">
      <c r="B770" t="s">
        <v>10</v>
      </c>
    </row>
    <row r="771" spans="2:2" x14ac:dyDescent="0.25">
      <c r="B771" t="s">
        <v>10</v>
      </c>
    </row>
    <row r="772" spans="2:2" x14ac:dyDescent="0.25">
      <c r="B772" t="s">
        <v>3</v>
      </c>
    </row>
    <row r="773" spans="2:2" x14ac:dyDescent="0.25">
      <c r="B773" t="s">
        <v>3</v>
      </c>
    </row>
    <row r="774" spans="2:2" x14ac:dyDescent="0.25">
      <c r="B774" t="s">
        <v>3</v>
      </c>
    </row>
    <row r="775" spans="2:2" x14ac:dyDescent="0.25">
      <c r="B775" t="s">
        <v>3</v>
      </c>
    </row>
    <row r="776" spans="2:2" x14ac:dyDescent="0.25">
      <c r="B776" t="s">
        <v>3</v>
      </c>
    </row>
    <row r="777" spans="2:2" x14ac:dyDescent="0.25">
      <c r="B777" t="s">
        <v>4</v>
      </c>
    </row>
    <row r="778" spans="2:2" x14ac:dyDescent="0.25">
      <c r="B778" t="s">
        <v>3</v>
      </c>
    </row>
    <row r="779" spans="2:2" x14ac:dyDescent="0.25">
      <c r="B779" t="s">
        <v>3</v>
      </c>
    </row>
    <row r="780" spans="2:2" x14ac:dyDescent="0.25">
      <c r="B780" t="s">
        <v>3</v>
      </c>
    </row>
    <row r="781" spans="2:2" x14ac:dyDescent="0.25">
      <c r="B781" t="s">
        <v>3</v>
      </c>
    </row>
    <row r="782" spans="2:2" x14ac:dyDescent="0.25">
      <c r="B782" t="s">
        <v>4</v>
      </c>
    </row>
    <row r="783" spans="2:2" x14ac:dyDescent="0.25">
      <c r="B783" t="s">
        <v>3</v>
      </c>
    </row>
    <row r="784" spans="2:2" x14ac:dyDescent="0.25">
      <c r="B784" t="s">
        <v>3</v>
      </c>
    </row>
    <row r="785" spans="1:2" x14ac:dyDescent="0.25">
      <c r="A785" t="s">
        <v>74</v>
      </c>
    </row>
    <row r="786" spans="1:2" x14ac:dyDescent="0.25">
      <c r="A786" t="s">
        <v>242</v>
      </c>
    </row>
    <row r="787" spans="1:2" x14ac:dyDescent="0.25">
      <c r="B787" t="s">
        <v>3</v>
      </c>
    </row>
    <row r="788" spans="1:2" x14ac:dyDescent="0.25">
      <c r="B788" t="s">
        <v>33</v>
      </c>
    </row>
    <row r="789" spans="1:2" x14ac:dyDescent="0.25">
      <c r="A789" t="s">
        <v>74</v>
      </c>
    </row>
    <row r="790" spans="1:2" x14ac:dyDescent="0.25">
      <c r="B790" t="s">
        <v>6</v>
      </c>
    </row>
    <row r="791" spans="1:2" x14ac:dyDescent="0.25">
      <c r="A791" t="s">
        <v>74</v>
      </c>
    </row>
    <row r="792" spans="1:2" x14ac:dyDescent="0.25">
      <c r="A792" t="s">
        <v>74</v>
      </c>
    </row>
    <row r="793" spans="1:2" x14ac:dyDescent="0.25">
      <c r="B793" t="s">
        <v>4</v>
      </c>
    </row>
    <row r="794" spans="1:2" x14ac:dyDescent="0.25">
      <c r="B794" t="s">
        <v>3</v>
      </c>
    </row>
    <row r="795" spans="1:2" x14ac:dyDescent="0.25">
      <c r="B795" t="s">
        <v>31</v>
      </c>
    </row>
    <row r="796" spans="1:2" x14ac:dyDescent="0.25">
      <c r="B796" t="s">
        <v>3</v>
      </c>
    </row>
    <row r="797" spans="1:2" x14ac:dyDescent="0.25">
      <c r="B797" t="s">
        <v>3</v>
      </c>
    </row>
    <row r="798" spans="1:2" x14ac:dyDescent="0.25">
      <c r="B798" t="s">
        <v>3</v>
      </c>
    </row>
    <row r="799" spans="1:2" x14ac:dyDescent="0.25">
      <c r="B799" t="s">
        <v>3</v>
      </c>
    </row>
    <row r="800" spans="1:2" x14ac:dyDescent="0.25">
      <c r="B800" t="s">
        <v>3</v>
      </c>
    </row>
    <row r="801" spans="2:2" x14ac:dyDescent="0.25">
      <c r="B801" t="s">
        <v>3</v>
      </c>
    </row>
    <row r="802" spans="2:2" x14ac:dyDescent="0.25">
      <c r="B802" t="s">
        <v>3</v>
      </c>
    </row>
    <row r="803" spans="2:2" x14ac:dyDescent="0.25">
      <c r="B803" t="s">
        <v>3</v>
      </c>
    </row>
    <row r="804" spans="2:2" x14ac:dyDescent="0.25">
      <c r="B804" t="s">
        <v>7</v>
      </c>
    </row>
    <row r="805" spans="2:2" x14ac:dyDescent="0.25">
      <c r="B805" t="s">
        <v>3</v>
      </c>
    </row>
    <row r="806" spans="2:2" x14ac:dyDescent="0.25">
      <c r="B806" t="s">
        <v>25</v>
      </c>
    </row>
    <row r="807" spans="2:2" x14ac:dyDescent="0.25">
      <c r="B807" t="s">
        <v>3</v>
      </c>
    </row>
    <row r="808" spans="2:2" x14ac:dyDescent="0.25">
      <c r="B808" t="s">
        <v>4</v>
      </c>
    </row>
    <row r="809" spans="2:2" x14ac:dyDescent="0.25">
      <c r="B809" t="s">
        <v>10</v>
      </c>
    </row>
    <row r="810" spans="2:2" x14ac:dyDescent="0.25">
      <c r="B810" t="s">
        <v>257</v>
      </c>
    </row>
    <row r="811" spans="2:2" x14ac:dyDescent="0.25">
      <c r="B811" t="s">
        <v>3</v>
      </c>
    </row>
    <row r="812" spans="2:2" x14ac:dyDescent="0.25">
      <c r="B812" t="s">
        <v>3</v>
      </c>
    </row>
    <row r="813" spans="2:2" x14ac:dyDescent="0.25">
      <c r="B813" t="s">
        <v>3</v>
      </c>
    </row>
    <row r="814" spans="2:2" x14ac:dyDescent="0.25">
      <c r="B814" t="s">
        <v>3</v>
      </c>
    </row>
    <row r="815" spans="2:2" x14ac:dyDescent="0.25">
      <c r="B815" t="s">
        <v>3</v>
      </c>
    </row>
    <row r="816" spans="2:2" x14ac:dyDescent="0.25">
      <c r="B816" t="s">
        <v>3</v>
      </c>
    </row>
    <row r="817" spans="1:2" x14ac:dyDescent="0.25">
      <c r="B817" t="s">
        <v>3</v>
      </c>
    </row>
    <row r="818" spans="1:2" x14ac:dyDescent="0.25">
      <c r="B818" t="s">
        <v>260</v>
      </c>
    </row>
    <row r="819" spans="1:2" x14ac:dyDescent="0.25">
      <c r="B819" t="s">
        <v>3</v>
      </c>
    </row>
    <row r="820" spans="1:2" x14ac:dyDescent="0.25">
      <c r="B820" t="s">
        <v>3</v>
      </c>
    </row>
    <row r="821" spans="1:2" x14ac:dyDescent="0.25">
      <c r="A821" t="s">
        <v>54</v>
      </c>
    </row>
    <row r="822" spans="1:2" x14ac:dyDescent="0.25">
      <c r="B822" t="s">
        <v>9</v>
      </c>
    </row>
    <row r="823" spans="1:2" x14ac:dyDescent="0.25">
      <c r="B823" t="s">
        <v>3</v>
      </c>
    </row>
    <row r="824" spans="1:2" x14ac:dyDescent="0.25">
      <c r="B824" t="s">
        <v>3</v>
      </c>
    </row>
    <row r="825" spans="1:2" x14ac:dyDescent="0.25">
      <c r="B825" t="s">
        <v>3</v>
      </c>
    </row>
    <row r="826" spans="1:2" x14ac:dyDescent="0.25">
      <c r="B826" t="s">
        <v>3</v>
      </c>
    </row>
    <row r="827" spans="1:2" x14ac:dyDescent="0.25">
      <c r="B827" t="s">
        <v>3</v>
      </c>
    </row>
    <row r="828" spans="1:2" x14ac:dyDescent="0.25">
      <c r="B828" t="s">
        <v>31</v>
      </c>
    </row>
    <row r="829" spans="1:2" x14ac:dyDescent="0.25">
      <c r="B829" t="s">
        <v>3</v>
      </c>
    </row>
    <row r="830" spans="1:2" x14ac:dyDescent="0.25">
      <c r="B830" t="s">
        <v>4</v>
      </c>
    </row>
    <row r="831" spans="1:2" x14ac:dyDescent="0.25">
      <c r="B831" t="s">
        <v>3</v>
      </c>
    </row>
    <row r="832" spans="1:2" x14ac:dyDescent="0.25">
      <c r="B832" t="s">
        <v>3</v>
      </c>
    </row>
    <row r="833" spans="1:2" x14ac:dyDescent="0.25">
      <c r="B833" t="s">
        <v>3</v>
      </c>
    </row>
    <row r="834" spans="1:2" x14ac:dyDescent="0.25">
      <c r="B834" t="s">
        <v>3</v>
      </c>
    </row>
    <row r="835" spans="1:2" x14ac:dyDescent="0.25">
      <c r="B835" t="s">
        <v>67</v>
      </c>
    </row>
    <row r="836" spans="1:2" x14ac:dyDescent="0.25">
      <c r="B836" t="s">
        <v>3</v>
      </c>
    </row>
    <row r="837" spans="1:2" x14ac:dyDescent="0.25">
      <c r="B837" t="s">
        <v>4</v>
      </c>
    </row>
    <row r="838" spans="1:2" x14ac:dyDescent="0.25">
      <c r="B838" t="s">
        <v>3</v>
      </c>
    </row>
    <row r="839" spans="1:2" x14ac:dyDescent="0.25">
      <c r="B839" t="s">
        <v>3</v>
      </c>
    </row>
    <row r="840" spans="1:2" x14ac:dyDescent="0.25">
      <c r="B840" t="s">
        <v>3</v>
      </c>
    </row>
    <row r="841" spans="1:2" x14ac:dyDescent="0.25">
      <c r="B841" t="s">
        <v>3</v>
      </c>
    </row>
    <row r="842" spans="1:2" x14ac:dyDescent="0.25">
      <c r="B842" t="s">
        <v>3</v>
      </c>
    </row>
    <row r="843" spans="1:2" x14ac:dyDescent="0.25">
      <c r="B843" t="s">
        <v>4</v>
      </c>
    </row>
    <row r="844" spans="1:2" x14ac:dyDescent="0.25">
      <c r="B844" t="s">
        <v>3</v>
      </c>
    </row>
    <row r="845" spans="1:2" x14ac:dyDescent="0.25">
      <c r="A845" t="s">
        <v>54</v>
      </c>
    </row>
    <row r="846" spans="1:2" x14ac:dyDescent="0.25">
      <c r="B846" t="s">
        <v>3</v>
      </c>
    </row>
    <row r="847" spans="1:2" x14ac:dyDescent="0.25">
      <c r="B847" t="s">
        <v>3</v>
      </c>
    </row>
    <row r="848" spans="1:2" x14ac:dyDescent="0.25">
      <c r="B848" t="s">
        <v>3</v>
      </c>
    </row>
    <row r="849" spans="2:2" x14ac:dyDescent="0.25">
      <c r="B849" t="s">
        <v>3</v>
      </c>
    </row>
    <row r="850" spans="2:2" x14ac:dyDescent="0.25">
      <c r="B850" t="s">
        <v>33</v>
      </c>
    </row>
    <row r="851" spans="2:2" x14ac:dyDescent="0.25">
      <c r="B851" t="s">
        <v>3</v>
      </c>
    </row>
    <row r="852" spans="2:2" x14ac:dyDescent="0.25">
      <c r="B852" t="s">
        <v>4</v>
      </c>
    </row>
    <row r="853" spans="2:2" x14ac:dyDescent="0.25">
      <c r="B853" t="s">
        <v>3</v>
      </c>
    </row>
    <row r="854" spans="2:2" x14ac:dyDescent="0.25">
      <c r="B854" t="s">
        <v>5</v>
      </c>
    </row>
    <row r="855" spans="2:2" x14ac:dyDescent="0.25">
      <c r="B855" t="s">
        <v>9</v>
      </c>
    </row>
    <row r="856" spans="2:2" x14ac:dyDescent="0.25">
      <c r="B856" t="s">
        <v>3</v>
      </c>
    </row>
    <row r="857" spans="2:2" x14ac:dyDescent="0.25">
      <c r="B857" t="s">
        <v>5</v>
      </c>
    </row>
    <row r="858" spans="2:2" x14ac:dyDescent="0.25">
      <c r="B858" t="s">
        <v>3</v>
      </c>
    </row>
    <row r="859" spans="2:2" x14ac:dyDescent="0.25">
      <c r="B859" t="s">
        <v>3</v>
      </c>
    </row>
    <row r="860" spans="2:2" x14ac:dyDescent="0.25">
      <c r="B860" t="s">
        <v>8</v>
      </c>
    </row>
    <row r="861" spans="2:2" x14ac:dyDescent="0.25">
      <c r="B861" t="s">
        <v>3</v>
      </c>
    </row>
    <row r="862" spans="2:2" x14ac:dyDescent="0.25">
      <c r="B862" t="s">
        <v>3</v>
      </c>
    </row>
    <row r="863" spans="2:2" x14ac:dyDescent="0.25">
      <c r="B863" t="s">
        <v>3</v>
      </c>
    </row>
    <row r="864" spans="2:2" x14ac:dyDescent="0.25">
      <c r="B864" t="s">
        <v>3</v>
      </c>
    </row>
    <row r="865" spans="2:2" x14ac:dyDescent="0.25">
      <c r="B865" t="s">
        <v>9</v>
      </c>
    </row>
    <row r="866" spans="2:2" x14ac:dyDescent="0.25">
      <c r="B866" t="s">
        <v>10</v>
      </c>
    </row>
    <row r="867" spans="2:2" x14ac:dyDescent="0.25">
      <c r="B867" t="s">
        <v>27</v>
      </c>
    </row>
    <row r="868" spans="2:2" x14ac:dyDescent="0.25">
      <c r="B868" t="s">
        <v>5</v>
      </c>
    </row>
    <row r="869" spans="2:2" x14ac:dyDescent="0.25">
      <c r="B869" t="s">
        <v>3</v>
      </c>
    </row>
    <row r="870" spans="2:2" x14ac:dyDescent="0.25">
      <c r="B870" t="s">
        <v>7</v>
      </c>
    </row>
    <row r="871" spans="2:2" x14ac:dyDescent="0.25">
      <c r="B871" t="s">
        <v>3</v>
      </c>
    </row>
    <row r="872" spans="2:2" x14ac:dyDescent="0.25">
      <c r="B872" t="s">
        <v>4</v>
      </c>
    </row>
    <row r="873" spans="2:2" x14ac:dyDescent="0.25">
      <c r="B873" t="s">
        <v>3</v>
      </c>
    </row>
    <row r="874" spans="2:2" x14ac:dyDescent="0.25">
      <c r="B874" t="s">
        <v>3</v>
      </c>
    </row>
    <row r="875" spans="2:2" x14ac:dyDescent="0.25">
      <c r="B875" t="s">
        <v>6</v>
      </c>
    </row>
    <row r="876" spans="2:2" x14ac:dyDescent="0.25">
      <c r="B876" t="s">
        <v>8</v>
      </c>
    </row>
    <row r="877" spans="2:2" x14ac:dyDescent="0.25">
      <c r="B877" t="s">
        <v>3</v>
      </c>
    </row>
    <row r="878" spans="2:2" x14ac:dyDescent="0.25">
      <c r="B878" t="s">
        <v>57</v>
      </c>
    </row>
    <row r="879" spans="2:2" x14ac:dyDescent="0.25">
      <c r="B879" t="s">
        <v>3</v>
      </c>
    </row>
    <row r="880" spans="2:2" x14ac:dyDescent="0.25">
      <c r="B880" t="s">
        <v>51</v>
      </c>
    </row>
    <row r="881" spans="2:2" x14ac:dyDescent="0.25">
      <c r="B881" t="s">
        <v>3</v>
      </c>
    </row>
    <row r="882" spans="2:2" x14ac:dyDescent="0.25">
      <c r="B882" t="s">
        <v>3</v>
      </c>
    </row>
    <row r="883" spans="2:2" x14ac:dyDescent="0.25">
      <c r="B883" t="s">
        <v>57</v>
      </c>
    </row>
    <row r="884" spans="2:2" x14ac:dyDescent="0.25">
      <c r="B884" t="s">
        <v>3</v>
      </c>
    </row>
    <row r="885" spans="2:2" x14ac:dyDescent="0.25">
      <c r="B885" t="s">
        <v>3</v>
      </c>
    </row>
    <row r="886" spans="2:2" x14ac:dyDescent="0.25">
      <c r="B886" t="s">
        <v>3</v>
      </c>
    </row>
    <row r="887" spans="2:2" x14ac:dyDescent="0.25">
      <c r="B887" t="s">
        <v>25</v>
      </c>
    </row>
    <row r="888" spans="2:2" x14ac:dyDescent="0.25">
      <c r="B888" t="s">
        <v>3</v>
      </c>
    </row>
    <row r="889" spans="2:2" x14ac:dyDescent="0.25">
      <c r="B889" t="s">
        <v>4</v>
      </c>
    </row>
    <row r="890" spans="2:2" x14ac:dyDescent="0.25">
      <c r="B890" t="s">
        <v>6</v>
      </c>
    </row>
    <row r="891" spans="2:2" x14ac:dyDescent="0.25">
      <c r="B891" t="s">
        <v>3</v>
      </c>
    </row>
    <row r="892" spans="2:2" x14ac:dyDescent="0.25">
      <c r="B892" t="s">
        <v>3</v>
      </c>
    </row>
    <row r="893" spans="2:2" x14ac:dyDescent="0.25">
      <c r="B893" t="s">
        <v>3</v>
      </c>
    </row>
    <row r="894" spans="2:2" x14ac:dyDescent="0.25">
      <c r="B894" t="s">
        <v>6</v>
      </c>
    </row>
    <row r="895" spans="2:2" x14ac:dyDescent="0.25">
      <c r="B895" t="s">
        <v>3</v>
      </c>
    </row>
    <row r="896" spans="2:2" x14ac:dyDescent="0.25">
      <c r="B896" t="s">
        <v>5</v>
      </c>
    </row>
    <row r="897" spans="2:2" x14ac:dyDescent="0.25">
      <c r="B897" t="s">
        <v>3</v>
      </c>
    </row>
    <row r="898" spans="2:2" x14ac:dyDescent="0.25">
      <c r="B898" t="s">
        <v>3</v>
      </c>
    </row>
    <row r="899" spans="2:2" x14ac:dyDescent="0.25">
      <c r="B899" t="s">
        <v>3</v>
      </c>
    </row>
    <row r="900" spans="2:2" x14ac:dyDescent="0.25">
      <c r="B900" t="s">
        <v>3</v>
      </c>
    </row>
    <row r="901" spans="2:2" x14ac:dyDescent="0.25">
      <c r="B901" t="s">
        <v>3</v>
      </c>
    </row>
    <row r="902" spans="2:2" x14ac:dyDescent="0.25">
      <c r="B902" t="s">
        <v>3</v>
      </c>
    </row>
    <row r="903" spans="2:2" x14ac:dyDescent="0.25">
      <c r="B903" t="s">
        <v>3</v>
      </c>
    </row>
    <row r="904" spans="2:2" x14ac:dyDescent="0.25">
      <c r="B904" t="s">
        <v>3</v>
      </c>
    </row>
    <row r="905" spans="2:2" x14ac:dyDescent="0.25">
      <c r="B905" t="s">
        <v>3</v>
      </c>
    </row>
    <row r="906" spans="2:2" x14ac:dyDescent="0.25">
      <c r="B906" t="s">
        <v>3</v>
      </c>
    </row>
    <row r="907" spans="2:2" x14ac:dyDescent="0.25">
      <c r="B907" t="s">
        <v>3</v>
      </c>
    </row>
    <row r="908" spans="2:2" x14ac:dyDescent="0.25">
      <c r="B908" t="s">
        <v>3</v>
      </c>
    </row>
    <row r="909" spans="2:2" x14ac:dyDescent="0.25">
      <c r="B909" t="s">
        <v>4</v>
      </c>
    </row>
    <row r="910" spans="2:2" x14ac:dyDescent="0.25">
      <c r="B910" t="s">
        <v>3</v>
      </c>
    </row>
    <row r="911" spans="2:2" x14ac:dyDescent="0.25">
      <c r="B911" t="s">
        <v>4</v>
      </c>
    </row>
    <row r="912" spans="2:2" x14ac:dyDescent="0.25">
      <c r="B912" t="s">
        <v>7</v>
      </c>
    </row>
    <row r="913" spans="1:2" x14ac:dyDescent="0.25">
      <c r="A913" t="s">
        <v>216</v>
      </c>
    </row>
    <row r="914" spans="1:2" x14ac:dyDescent="0.25">
      <c r="B914" t="s">
        <v>5</v>
      </c>
    </row>
    <row r="915" spans="1:2" x14ac:dyDescent="0.25">
      <c r="B915" t="s">
        <v>3</v>
      </c>
    </row>
    <row r="916" spans="1:2" x14ac:dyDescent="0.25">
      <c r="B916" t="s">
        <v>3</v>
      </c>
    </row>
    <row r="917" spans="1:2" x14ac:dyDescent="0.25">
      <c r="B917" t="s">
        <v>4</v>
      </c>
    </row>
    <row r="918" spans="1:2" x14ac:dyDescent="0.25">
      <c r="B918" t="s">
        <v>3</v>
      </c>
    </row>
    <row r="919" spans="1:2" x14ac:dyDescent="0.25">
      <c r="B919" t="s">
        <v>3</v>
      </c>
    </row>
    <row r="920" spans="1:2" x14ac:dyDescent="0.25">
      <c r="B920" t="s">
        <v>3</v>
      </c>
    </row>
    <row r="921" spans="1:2" x14ac:dyDescent="0.25">
      <c r="B921" t="s">
        <v>3</v>
      </c>
    </row>
    <row r="922" spans="1:2" x14ac:dyDescent="0.25">
      <c r="B922" t="s">
        <v>3</v>
      </c>
    </row>
    <row r="923" spans="1:2" x14ac:dyDescent="0.25">
      <c r="B923" t="s">
        <v>4</v>
      </c>
    </row>
    <row r="924" spans="1:2" x14ac:dyDescent="0.25">
      <c r="B924" t="s">
        <v>3</v>
      </c>
    </row>
    <row r="925" spans="1:2" x14ac:dyDescent="0.25">
      <c r="B925" t="s">
        <v>3</v>
      </c>
    </row>
    <row r="926" spans="1:2" x14ac:dyDescent="0.25">
      <c r="B926" t="s">
        <v>3</v>
      </c>
    </row>
    <row r="927" spans="1:2" x14ac:dyDescent="0.25">
      <c r="B927" t="s">
        <v>3</v>
      </c>
    </row>
    <row r="928" spans="1:2" x14ac:dyDescent="0.25">
      <c r="B928" t="s">
        <v>9</v>
      </c>
    </row>
    <row r="929" spans="2:2" x14ac:dyDescent="0.25">
      <c r="B929" t="s">
        <v>63</v>
      </c>
    </row>
    <row r="930" spans="2:2" x14ac:dyDescent="0.25">
      <c r="B930" t="s">
        <v>7</v>
      </c>
    </row>
    <row r="931" spans="2:2" x14ac:dyDescent="0.25">
      <c r="B931" t="s">
        <v>4</v>
      </c>
    </row>
    <row r="932" spans="2:2" x14ac:dyDescent="0.25">
      <c r="B932" t="s">
        <v>3</v>
      </c>
    </row>
    <row r="933" spans="2:2" x14ac:dyDescent="0.25">
      <c r="B933" t="s">
        <v>3</v>
      </c>
    </row>
    <row r="934" spans="2:2" x14ac:dyDescent="0.25">
      <c r="B934" t="s">
        <v>3</v>
      </c>
    </row>
    <row r="935" spans="2:2" x14ac:dyDescent="0.25">
      <c r="B935" t="s">
        <v>3</v>
      </c>
    </row>
    <row r="936" spans="2:2" x14ac:dyDescent="0.25">
      <c r="B936" t="s">
        <v>67</v>
      </c>
    </row>
    <row r="937" spans="2:2" x14ac:dyDescent="0.25">
      <c r="B937" t="s">
        <v>3</v>
      </c>
    </row>
    <row r="938" spans="2:2" x14ac:dyDescent="0.25">
      <c r="B938" t="s">
        <v>3</v>
      </c>
    </row>
    <row r="939" spans="2:2" x14ac:dyDescent="0.25">
      <c r="B939" t="s">
        <v>3</v>
      </c>
    </row>
    <row r="940" spans="2:2" x14ac:dyDescent="0.25">
      <c r="B940" t="s">
        <v>3</v>
      </c>
    </row>
    <row r="941" spans="2:2" x14ac:dyDescent="0.25">
      <c r="B941" t="s">
        <v>3</v>
      </c>
    </row>
    <row r="942" spans="2:2" x14ac:dyDescent="0.25">
      <c r="B942" t="s">
        <v>3</v>
      </c>
    </row>
    <row r="943" spans="2:2" x14ac:dyDescent="0.25">
      <c r="B943" t="s">
        <v>8</v>
      </c>
    </row>
    <row r="944" spans="2:2" x14ac:dyDescent="0.25">
      <c r="B944" t="s">
        <v>3</v>
      </c>
    </row>
    <row r="945" spans="1:2" x14ac:dyDescent="0.25">
      <c r="B945" t="s">
        <v>5</v>
      </c>
    </row>
    <row r="946" spans="1:2" x14ac:dyDescent="0.25">
      <c r="A946" t="s">
        <v>64</v>
      </c>
    </row>
    <row r="947" spans="1:2" x14ac:dyDescent="0.25">
      <c r="B947" t="s">
        <v>55</v>
      </c>
    </row>
    <row r="948" spans="1:2" x14ac:dyDescent="0.25">
      <c r="B948" t="s">
        <v>3</v>
      </c>
    </row>
    <row r="949" spans="1:2" x14ac:dyDescent="0.25">
      <c r="B949" t="s">
        <v>3</v>
      </c>
    </row>
    <row r="950" spans="1:2" x14ac:dyDescent="0.25">
      <c r="B950" t="s">
        <v>3</v>
      </c>
    </row>
    <row r="951" spans="1:2" x14ac:dyDescent="0.25">
      <c r="B951" t="s">
        <v>3</v>
      </c>
    </row>
    <row r="952" spans="1:2" x14ac:dyDescent="0.25">
      <c r="A952" t="s">
        <v>253</v>
      </c>
    </row>
    <row r="953" spans="1:2" x14ac:dyDescent="0.25">
      <c r="B953" t="s">
        <v>4</v>
      </c>
    </row>
    <row r="954" spans="1:2" x14ac:dyDescent="0.25">
      <c r="B954" t="s">
        <v>4</v>
      </c>
    </row>
    <row r="955" spans="1:2" x14ac:dyDescent="0.25">
      <c r="B955" t="s">
        <v>3</v>
      </c>
    </row>
    <row r="956" spans="1:2" x14ac:dyDescent="0.25">
      <c r="B956" t="s">
        <v>3</v>
      </c>
    </row>
    <row r="957" spans="1:2" x14ac:dyDescent="0.25">
      <c r="B957" t="s">
        <v>3</v>
      </c>
    </row>
    <row r="958" spans="1:2" x14ac:dyDescent="0.25">
      <c r="B958" t="s">
        <v>3</v>
      </c>
    </row>
    <row r="959" spans="1:2" x14ac:dyDescent="0.25">
      <c r="A959" t="s">
        <v>216</v>
      </c>
    </row>
    <row r="960" spans="1:2" x14ac:dyDescent="0.25">
      <c r="B960" t="s">
        <v>3</v>
      </c>
    </row>
    <row r="961" spans="1:2" x14ac:dyDescent="0.25">
      <c r="B961" t="s">
        <v>3</v>
      </c>
    </row>
    <row r="962" spans="1:2" x14ac:dyDescent="0.25">
      <c r="B962" t="s">
        <v>6</v>
      </c>
    </row>
    <row r="963" spans="1:2" x14ac:dyDescent="0.25">
      <c r="B963" t="s">
        <v>3</v>
      </c>
    </row>
    <row r="964" spans="1:2" x14ac:dyDescent="0.25">
      <c r="B964" t="s">
        <v>9</v>
      </c>
    </row>
    <row r="965" spans="1:2" x14ac:dyDescent="0.25">
      <c r="B965" t="s">
        <v>4</v>
      </c>
    </row>
    <row r="966" spans="1:2" x14ac:dyDescent="0.25">
      <c r="B966" t="s">
        <v>3</v>
      </c>
    </row>
    <row r="967" spans="1:2" x14ac:dyDescent="0.25">
      <c r="B967" t="s">
        <v>4</v>
      </c>
    </row>
    <row r="968" spans="1:2" x14ac:dyDescent="0.25">
      <c r="A968" t="s">
        <v>263</v>
      </c>
    </row>
    <row r="969" spans="1:2" x14ac:dyDescent="0.25">
      <c r="A969" t="s">
        <v>93</v>
      </c>
    </row>
    <row r="970" spans="1:2" x14ac:dyDescent="0.25">
      <c r="A970" t="s">
        <v>93</v>
      </c>
    </row>
    <row r="971" spans="1:2" x14ac:dyDescent="0.25">
      <c r="A971" t="s">
        <v>93</v>
      </c>
    </row>
    <row r="972" spans="1:2" x14ac:dyDescent="0.25">
      <c r="A972" t="s">
        <v>93</v>
      </c>
    </row>
    <row r="973" spans="1:2" x14ac:dyDescent="0.25">
      <c r="A973" t="s">
        <v>93</v>
      </c>
    </row>
    <row r="974" spans="1:2" x14ac:dyDescent="0.25">
      <c r="B974" t="s">
        <v>3</v>
      </c>
    </row>
    <row r="975" spans="1:2" x14ac:dyDescent="0.25">
      <c r="B975" t="s">
        <v>3</v>
      </c>
    </row>
    <row r="976" spans="1:2" x14ac:dyDescent="0.25">
      <c r="B976" t="s">
        <v>3</v>
      </c>
    </row>
    <row r="977" spans="1:2" x14ac:dyDescent="0.25">
      <c r="B977" t="s">
        <v>4</v>
      </c>
    </row>
    <row r="978" spans="1:2" x14ac:dyDescent="0.25">
      <c r="B978" t="s">
        <v>5</v>
      </c>
    </row>
    <row r="979" spans="1:2" x14ac:dyDescent="0.25">
      <c r="B979" t="s">
        <v>5</v>
      </c>
    </row>
    <row r="980" spans="1:2" x14ac:dyDescent="0.25">
      <c r="A980" t="s">
        <v>54</v>
      </c>
    </row>
    <row r="981" spans="1:2" x14ac:dyDescent="0.25">
      <c r="B981" t="s">
        <v>7</v>
      </c>
    </row>
    <row r="982" spans="1:2" x14ac:dyDescent="0.25">
      <c r="B982" t="s">
        <v>3</v>
      </c>
    </row>
    <row r="983" spans="1:2" x14ac:dyDescent="0.25">
      <c r="B983" t="s">
        <v>75</v>
      </c>
    </row>
    <row r="984" spans="1:2" x14ac:dyDescent="0.25">
      <c r="B984" t="s">
        <v>5</v>
      </c>
    </row>
    <row r="985" spans="1:2" x14ac:dyDescent="0.25">
      <c r="B985" t="s">
        <v>3</v>
      </c>
    </row>
    <row r="986" spans="1:2" x14ac:dyDescent="0.25">
      <c r="B986" t="s">
        <v>3</v>
      </c>
    </row>
    <row r="987" spans="1:2" x14ac:dyDescent="0.25">
      <c r="B987" t="s">
        <v>63</v>
      </c>
    </row>
    <row r="988" spans="1:2" x14ac:dyDescent="0.25">
      <c r="A988" t="s">
        <v>72</v>
      </c>
    </row>
    <row r="989" spans="1:2" x14ac:dyDescent="0.25">
      <c r="B989" t="s">
        <v>3</v>
      </c>
    </row>
    <row r="990" spans="1:2" x14ac:dyDescent="0.25">
      <c r="B990" t="s">
        <v>3</v>
      </c>
    </row>
    <row r="991" spans="1:2" x14ac:dyDescent="0.25">
      <c r="B991" t="s">
        <v>5</v>
      </c>
    </row>
    <row r="992" spans="1:2" x14ac:dyDescent="0.25">
      <c r="B992" t="s">
        <v>258</v>
      </c>
    </row>
    <row r="993" spans="1:2" x14ac:dyDescent="0.25">
      <c r="B993" t="s">
        <v>3</v>
      </c>
    </row>
    <row r="994" spans="1:2" x14ac:dyDescent="0.25">
      <c r="B994" t="s">
        <v>3</v>
      </c>
    </row>
    <row r="995" spans="1:2" x14ac:dyDescent="0.25">
      <c r="B995" t="s">
        <v>3</v>
      </c>
    </row>
    <row r="996" spans="1:2" x14ac:dyDescent="0.25">
      <c r="B996" t="s">
        <v>3</v>
      </c>
    </row>
    <row r="997" spans="1:2" x14ac:dyDescent="0.25">
      <c r="B997" t="s">
        <v>27</v>
      </c>
    </row>
    <row r="998" spans="1:2" x14ac:dyDescent="0.25">
      <c r="B998" t="s">
        <v>4</v>
      </c>
    </row>
    <row r="999" spans="1:2" x14ac:dyDescent="0.25">
      <c r="B999" t="s">
        <v>7</v>
      </c>
    </row>
    <row r="1000" spans="1:2" x14ac:dyDescent="0.25">
      <c r="A1000" t="s">
        <v>54</v>
      </c>
    </row>
    <row r="1001" spans="1:2" x14ac:dyDescent="0.25">
      <c r="B1001" t="s">
        <v>3</v>
      </c>
    </row>
    <row r="1002" spans="1:2" x14ac:dyDescent="0.25">
      <c r="B1002" t="s">
        <v>3</v>
      </c>
    </row>
    <row r="1003" spans="1:2" x14ac:dyDescent="0.25">
      <c r="A1003" t="s">
        <v>68</v>
      </c>
    </row>
    <row r="1004" spans="1:2" x14ac:dyDescent="0.25">
      <c r="B1004" t="s">
        <v>3</v>
      </c>
    </row>
    <row r="1005" spans="1:2" x14ac:dyDescent="0.25">
      <c r="B1005" t="s">
        <v>3</v>
      </c>
    </row>
    <row r="1006" spans="1:2" x14ac:dyDescent="0.25">
      <c r="B1006" t="s">
        <v>3</v>
      </c>
    </row>
    <row r="1007" spans="1:2" x14ac:dyDescent="0.25">
      <c r="B1007" t="s">
        <v>3</v>
      </c>
    </row>
    <row r="1008" spans="1:2" x14ac:dyDescent="0.25">
      <c r="B1008" t="s">
        <v>3</v>
      </c>
    </row>
    <row r="1009" spans="1:2" x14ac:dyDescent="0.25">
      <c r="B1009" t="s">
        <v>3</v>
      </c>
    </row>
    <row r="1010" spans="1:2" x14ac:dyDescent="0.25">
      <c r="B1010" t="s">
        <v>3</v>
      </c>
    </row>
    <row r="1011" spans="1:2" x14ac:dyDescent="0.25">
      <c r="B1011" t="s">
        <v>3</v>
      </c>
    </row>
    <row r="1012" spans="1:2" x14ac:dyDescent="0.25">
      <c r="A1012" t="s">
        <v>74</v>
      </c>
    </row>
    <row r="1013" spans="1:2" x14ac:dyDescent="0.25">
      <c r="A1013" t="s">
        <v>46</v>
      </c>
    </row>
    <row r="1014" spans="1:2" x14ac:dyDescent="0.25">
      <c r="B1014" t="s">
        <v>3</v>
      </c>
    </row>
    <row r="1015" spans="1:2" x14ac:dyDescent="0.25">
      <c r="B1015" t="s">
        <v>4</v>
      </c>
    </row>
    <row r="1016" spans="1:2" x14ac:dyDescent="0.25">
      <c r="A1016" t="s">
        <v>84</v>
      </c>
    </row>
    <row r="1017" spans="1:2" x14ac:dyDescent="0.25">
      <c r="B1017" t="s">
        <v>5</v>
      </c>
    </row>
    <row r="1018" spans="1:2" x14ac:dyDescent="0.25">
      <c r="B1018" t="s">
        <v>3</v>
      </c>
    </row>
    <row r="1019" spans="1:2" x14ac:dyDescent="0.25">
      <c r="B1019" t="s">
        <v>3</v>
      </c>
    </row>
    <row r="1020" spans="1:2" x14ac:dyDescent="0.25">
      <c r="B1020" t="s">
        <v>3</v>
      </c>
    </row>
    <row r="1021" spans="1:2" x14ac:dyDescent="0.25">
      <c r="B1021" t="s">
        <v>3</v>
      </c>
    </row>
    <row r="1022" spans="1:2" x14ac:dyDescent="0.25">
      <c r="B1022" t="s">
        <v>3</v>
      </c>
    </row>
    <row r="1023" spans="1:2" x14ac:dyDescent="0.25">
      <c r="B1023" t="s">
        <v>3</v>
      </c>
    </row>
    <row r="1024" spans="1:2" x14ac:dyDescent="0.25">
      <c r="B1024" t="s">
        <v>3</v>
      </c>
    </row>
    <row r="1025" spans="1:2" x14ac:dyDescent="0.25">
      <c r="B1025" t="s">
        <v>3</v>
      </c>
    </row>
    <row r="1026" spans="1:2" x14ac:dyDescent="0.25">
      <c r="B1026" t="s">
        <v>3</v>
      </c>
    </row>
    <row r="1027" spans="1:2" x14ac:dyDescent="0.25">
      <c r="B1027" t="s">
        <v>3</v>
      </c>
    </row>
    <row r="1028" spans="1:2" x14ac:dyDescent="0.25">
      <c r="B1028" t="s">
        <v>3</v>
      </c>
    </row>
    <row r="1029" spans="1:2" x14ac:dyDescent="0.25">
      <c r="B1029" t="s">
        <v>3</v>
      </c>
    </row>
    <row r="1030" spans="1:2" x14ac:dyDescent="0.25">
      <c r="B1030" t="s">
        <v>3</v>
      </c>
    </row>
    <row r="1031" spans="1:2" x14ac:dyDescent="0.25">
      <c r="B1031" t="s">
        <v>3</v>
      </c>
    </row>
    <row r="1032" spans="1:2" x14ac:dyDescent="0.25">
      <c r="B1032" t="s">
        <v>3</v>
      </c>
    </row>
    <row r="1033" spans="1:2" x14ac:dyDescent="0.25">
      <c r="B1033" t="s">
        <v>3</v>
      </c>
    </row>
    <row r="1034" spans="1:2" x14ac:dyDescent="0.25">
      <c r="B1034" t="s">
        <v>3</v>
      </c>
    </row>
    <row r="1035" spans="1:2" x14ac:dyDescent="0.25">
      <c r="B1035" t="s">
        <v>3</v>
      </c>
    </row>
    <row r="1036" spans="1:2" x14ac:dyDescent="0.25">
      <c r="B1036" t="s">
        <v>3</v>
      </c>
    </row>
    <row r="1037" spans="1:2" x14ac:dyDescent="0.25">
      <c r="A1037" t="s">
        <v>74</v>
      </c>
    </row>
    <row r="1038" spans="1:2" x14ac:dyDescent="0.25">
      <c r="B1038" t="s">
        <v>3</v>
      </c>
    </row>
    <row r="1039" spans="1:2" x14ac:dyDescent="0.25">
      <c r="B1039" t="s">
        <v>3</v>
      </c>
    </row>
    <row r="1040" spans="1:2" x14ac:dyDescent="0.25">
      <c r="B1040" t="s">
        <v>3</v>
      </c>
    </row>
    <row r="1041" spans="1:2" x14ac:dyDescent="0.25">
      <c r="B1041" t="s">
        <v>3</v>
      </c>
    </row>
    <row r="1042" spans="1:2" x14ac:dyDescent="0.25">
      <c r="B1042" t="s">
        <v>4</v>
      </c>
    </row>
    <row r="1043" spans="1:2" x14ac:dyDescent="0.25">
      <c r="A1043" t="s">
        <v>262</v>
      </c>
    </row>
    <row r="1044" spans="1:2" x14ac:dyDescent="0.25">
      <c r="B1044" t="s">
        <v>6</v>
      </c>
    </row>
    <row r="1045" spans="1:2" x14ac:dyDescent="0.25">
      <c r="B1045" t="s">
        <v>3</v>
      </c>
    </row>
    <row r="1046" spans="1:2" x14ac:dyDescent="0.25">
      <c r="B1046" t="s">
        <v>3</v>
      </c>
    </row>
    <row r="1047" spans="1:2" x14ac:dyDescent="0.25">
      <c r="B1047" t="s">
        <v>3</v>
      </c>
    </row>
    <row r="1048" spans="1:2" x14ac:dyDescent="0.25">
      <c r="B1048" t="s">
        <v>41</v>
      </c>
    </row>
    <row r="1049" spans="1:2" x14ac:dyDescent="0.25">
      <c r="B1049" t="s">
        <v>3</v>
      </c>
    </row>
    <row r="1050" spans="1:2" x14ac:dyDescent="0.25">
      <c r="B1050" t="s">
        <v>61</v>
      </c>
    </row>
    <row r="1051" spans="1:2" x14ac:dyDescent="0.25">
      <c r="B1051" t="s">
        <v>27</v>
      </c>
    </row>
    <row r="1052" spans="1:2" x14ac:dyDescent="0.25">
      <c r="B1052" t="s">
        <v>3</v>
      </c>
    </row>
    <row r="1053" spans="1:2" x14ac:dyDescent="0.25">
      <c r="A1053" t="s">
        <v>93</v>
      </c>
    </row>
    <row r="1054" spans="1:2" x14ac:dyDescent="0.25">
      <c r="B1054" t="s">
        <v>3</v>
      </c>
    </row>
    <row r="1055" spans="1:2" x14ac:dyDescent="0.25">
      <c r="B1055" t="s">
        <v>3</v>
      </c>
    </row>
    <row r="1056" spans="1:2" x14ac:dyDescent="0.25">
      <c r="B1056" t="s">
        <v>6</v>
      </c>
    </row>
    <row r="1057" spans="1:2" x14ac:dyDescent="0.25">
      <c r="B1057" t="s">
        <v>10</v>
      </c>
    </row>
    <row r="1058" spans="1:2" x14ac:dyDescent="0.25">
      <c r="B1058" t="s">
        <v>3</v>
      </c>
    </row>
    <row r="1059" spans="1:2" x14ac:dyDescent="0.25">
      <c r="B1059" t="s">
        <v>8</v>
      </c>
    </row>
    <row r="1060" spans="1:2" x14ac:dyDescent="0.25">
      <c r="B1060" t="s">
        <v>3</v>
      </c>
    </row>
    <row r="1061" spans="1:2" x14ac:dyDescent="0.25">
      <c r="B1061" t="s">
        <v>10</v>
      </c>
    </row>
    <row r="1062" spans="1:2" x14ac:dyDescent="0.25">
      <c r="B1062" t="s">
        <v>3</v>
      </c>
    </row>
    <row r="1063" spans="1:2" x14ac:dyDescent="0.25">
      <c r="B1063" t="s">
        <v>5</v>
      </c>
    </row>
    <row r="1064" spans="1:2" x14ac:dyDescent="0.25">
      <c r="B1064" t="s">
        <v>3</v>
      </c>
    </row>
    <row r="1065" spans="1:2" x14ac:dyDescent="0.25">
      <c r="B1065" t="s">
        <v>5</v>
      </c>
    </row>
    <row r="1066" spans="1:2" x14ac:dyDescent="0.25">
      <c r="A1066" t="s">
        <v>83</v>
      </c>
    </row>
    <row r="1067" spans="1:2" x14ac:dyDescent="0.25">
      <c r="B1067" t="s">
        <v>10</v>
      </c>
    </row>
    <row r="1068" spans="1:2" x14ac:dyDescent="0.25">
      <c r="B1068" t="s">
        <v>3</v>
      </c>
    </row>
    <row r="1069" spans="1:2" x14ac:dyDescent="0.25">
      <c r="B1069" t="s">
        <v>6</v>
      </c>
    </row>
    <row r="1070" spans="1:2" x14ac:dyDescent="0.25">
      <c r="B1070" t="s">
        <v>3</v>
      </c>
    </row>
    <row r="1071" spans="1:2" x14ac:dyDescent="0.25">
      <c r="B1071" t="s">
        <v>31</v>
      </c>
    </row>
    <row r="1072" spans="1:2" x14ac:dyDescent="0.25">
      <c r="B1072" t="s">
        <v>3</v>
      </c>
    </row>
    <row r="1073" spans="1:2" x14ac:dyDescent="0.25">
      <c r="B1073" t="s">
        <v>3</v>
      </c>
    </row>
    <row r="1074" spans="1:2" x14ac:dyDescent="0.25">
      <c r="B1074" t="s">
        <v>3</v>
      </c>
    </row>
    <row r="1075" spans="1:2" x14ac:dyDescent="0.25">
      <c r="B1075" t="s">
        <v>3</v>
      </c>
    </row>
    <row r="1076" spans="1:2" x14ac:dyDescent="0.25">
      <c r="B1076" t="s">
        <v>3</v>
      </c>
    </row>
    <row r="1077" spans="1:2" x14ac:dyDescent="0.25">
      <c r="B1077" t="s">
        <v>3</v>
      </c>
    </row>
    <row r="1078" spans="1:2" x14ac:dyDescent="0.25">
      <c r="B1078" t="s">
        <v>3</v>
      </c>
    </row>
    <row r="1079" spans="1:2" x14ac:dyDescent="0.25">
      <c r="B1079" t="s">
        <v>3</v>
      </c>
    </row>
    <row r="1080" spans="1:2" x14ac:dyDescent="0.25">
      <c r="B1080" t="s">
        <v>3</v>
      </c>
    </row>
    <row r="1081" spans="1:2" x14ac:dyDescent="0.25">
      <c r="B1081" t="s">
        <v>3</v>
      </c>
    </row>
    <row r="1082" spans="1:2" x14ac:dyDescent="0.25">
      <c r="B1082" t="s">
        <v>3</v>
      </c>
    </row>
    <row r="1083" spans="1:2" x14ac:dyDescent="0.25">
      <c r="A1083" t="s">
        <v>74</v>
      </c>
    </row>
    <row r="1084" spans="1:2" x14ac:dyDescent="0.25">
      <c r="B1084" t="s">
        <v>57</v>
      </c>
    </row>
    <row r="1085" spans="1:2" x14ac:dyDescent="0.25">
      <c r="B1085" t="s">
        <v>3</v>
      </c>
    </row>
    <row r="1086" spans="1:2" x14ac:dyDescent="0.25">
      <c r="B1086" t="s">
        <v>3</v>
      </c>
    </row>
    <row r="1087" spans="1:2" x14ac:dyDescent="0.25">
      <c r="A1087" t="s">
        <v>255</v>
      </c>
    </row>
    <row r="1088" spans="1:2" x14ac:dyDescent="0.25">
      <c r="B1088" t="s">
        <v>3</v>
      </c>
    </row>
    <row r="1089" spans="1:2" x14ac:dyDescent="0.25">
      <c r="A1089" t="s">
        <v>216</v>
      </c>
    </row>
    <row r="1090" spans="1:2" x14ac:dyDescent="0.25">
      <c r="B1090" t="s">
        <v>3</v>
      </c>
    </row>
    <row r="1091" spans="1:2" x14ac:dyDescent="0.25">
      <c r="B1091" t="s">
        <v>5</v>
      </c>
    </row>
    <row r="1092" spans="1:2" x14ac:dyDescent="0.25">
      <c r="A1092" t="s">
        <v>34</v>
      </c>
    </row>
    <row r="1093" spans="1:2" x14ac:dyDescent="0.25">
      <c r="B1093" t="s">
        <v>3</v>
      </c>
    </row>
    <row r="1094" spans="1:2" x14ac:dyDescent="0.25">
      <c r="B1094" t="s">
        <v>3</v>
      </c>
    </row>
    <row r="1095" spans="1:2" x14ac:dyDescent="0.25">
      <c r="B1095" t="s">
        <v>3</v>
      </c>
    </row>
    <row r="1096" spans="1:2" x14ac:dyDescent="0.25">
      <c r="B1096" t="s">
        <v>3</v>
      </c>
    </row>
    <row r="1097" spans="1:2" x14ac:dyDescent="0.25">
      <c r="B1097" t="s">
        <v>3</v>
      </c>
    </row>
    <row r="1098" spans="1:2" x14ac:dyDescent="0.25">
      <c r="B1098" t="s">
        <v>3</v>
      </c>
    </row>
    <row r="1099" spans="1:2" x14ac:dyDescent="0.25">
      <c r="B1099" t="s">
        <v>3</v>
      </c>
    </row>
    <row r="1100" spans="1:2" x14ac:dyDescent="0.25">
      <c r="B1100" t="s">
        <v>3</v>
      </c>
    </row>
    <row r="1101" spans="1:2" x14ac:dyDescent="0.25">
      <c r="B1101" t="s">
        <v>3</v>
      </c>
    </row>
    <row r="1102" spans="1:2" x14ac:dyDescent="0.25">
      <c r="B1102" t="s">
        <v>3</v>
      </c>
    </row>
    <row r="1103" spans="1:2" x14ac:dyDescent="0.25">
      <c r="B1103" t="s">
        <v>9</v>
      </c>
    </row>
    <row r="1104" spans="1:2" x14ac:dyDescent="0.25">
      <c r="B1104" t="s">
        <v>3</v>
      </c>
    </row>
    <row r="1105" spans="1:2" x14ac:dyDescent="0.25">
      <c r="B1105" t="s">
        <v>3</v>
      </c>
    </row>
    <row r="1106" spans="1:2" x14ac:dyDescent="0.25">
      <c r="B1106" t="s">
        <v>3</v>
      </c>
    </row>
    <row r="1107" spans="1:2" x14ac:dyDescent="0.25">
      <c r="B1107" t="s">
        <v>5</v>
      </c>
    </row>
    <row r="1108" spans="1:2" x14ac:dyDescent="0.25">
      <c r="B1108" t="s">
        <v>7</v>
      </c>
    </row>
    <row r="1109" spans="1:2" x14ac:dyDescent="0.25">
      <c r="B1109" t="s">
        <v>3</v>
      </c>
    </row>
    <row r="1110" spans="1:2" x14ac:dyDescent="0.25">
      <c r="B1110" t="s">
        <v>3</v>
      </c>
    </row>
    <row r="1111" spans="1:2" x14ac:dyDescent="0.25">
      <c r="B1111" t="s">
        <v>3</v>
      </c>
    </row>
    <row r="1112" spans="1:2" x14ac:dyDescent="0.25">
      <c r="B1112" t="s">
        <v>57</v>
      </c>
    </row>
    <row r="1113" spans="1:2" x14ac:dyDescent="0.25">
      <c r="A1113" t="s">
        <v>36</v>
      </c>
    </row>
    <row r="1114" spans="1:2" x14ac:dyDescent="0.25">
      <c r="B1114" t="s">
        <v>3</v>
      </c>
    </row>
    <row r="1115" spans="1:2" x14ac:dyDescent="0.25">
      <c r="B1115" t="s">
        <v>41</v>
      </c>
    </row>
    <row r="1116" spans="1:2" x14ac:dyDescent="0.25">
      <c r="B1116" t="s">
        <v>3</v>
      </c>
    </row>
    <row r="1117" spans="1:2" x14ac:dyDescent="0.25">
      <c r="B1117" t="s">
        <v>3</v>
      </c>
    </row>
    <row r="1118" spans="1:2" x14ac:dyDescent="0.25">
      <c r="B1118" t="s">
        <v>3</v>
      </c>
    </row>
    <row r="1119" spans="1:2" x14ac:dyDescent="0.25">
      <c r="B1119" t="s">
        <v>3</v>
      </c>
    </row>
    <row r="1120" spans="1:2" x14ac:dyDescent="0.25">
      <c r="B1120" t="s">
        <v>3</v>
      </c>
    </row>
    <row r="1121" spans="2:2" x14ac:dyDescent="0.25">
      <c r="B1121" t="s">
        <v>3</v>
      </c>
    </row>
    <row r="1122" spans="2:2" x14ac:dyDescent="0.25">
      <c r="B1122" t="s">
        <v>3</v>
      </c>
    </row>
    <row r="1123" spans="2:2" x14ac:dyDescent="0.25">
      <c r="B1123" t="s">
        <v>4</v>
      </c>
    </row>
    <row r="1124" spans="2:2" x14ac:dyDescent="0.25">
      <c r="B1124" t="s">
        <v>3</v>
      </c>
    </row>
    <row r="1125" spans="2:2" x14ac:dyDescent="0.25">
      <c r="B1125" t="s">
        <v>3</v>
      </c>
    </row>
    <row r="1126" spans="2:2" x14ac:dyDescent="0.25">
      <c r="B1126" t="s">
        <v>3</v>
      </c>
    </row>
    <row r="1127" spans="2:2" x14ac:dyDescent="0.25">
      <c r="B1127" t="s">
        <v>3</v>
      </c>
    </row>
    <row r="1128" spans="2:2" x14ac:dyDescent="0.25">
      <c r="B1128" t="s">
        <v>3</v>
      </c>
    </row>
    <row r="1129" spans="2:2" x14ac:dyDescent="0.25">
      <c r="B1129" t="s">
        <v>3</v>
      </c>
    </row>
    <row r="1130" spans="2:2" x14ac:dyDescent="0.25">
      <c r="B1130" t="s">
        <v>3</v>
      </c>
    </row>
    <row r="1131" spans="2:2" x14ac:dyDescent="0.25">
      <c r="B1131" t="s">
        <v>3</v>
      </c>
    </row>
    <row r="1132" spans="2:2" x14ac:dyDescent="0.25">
      <c r="B1132" t="s">
        <v>3</v>
      </c>
    </row>
    <row r="1133" spans="2:2" x14ac:dyDescent="0.25">
      <c r="B1133" t="s">
        <v>3</v>
      </c>
    </row>
    <row r="1134" spans="2:2" x14ac:dyDescent="0.25">
      <c r="B1134" t="s">
        <v>3</v>
      </c>
    </row>
    <row r="1135" spans="2:2" x14ac:dyDescent="0.25">
      <c r="B1135" t="s">
        <v>11</v>
      </c>
    </row>
    <row r="1136" spans="2:2" x14ac:dyDescent="0.25">
      <c r="B1136" t="s">
        <v>11</v>
      </c>
    </row>
    <row r="1137" spans="1:2" x14ac:dyDescent="0.25">
      <c r="A1137" t="s">
        <v>85</v>
      </c>
    </row>
    <row r="1138" spans="1:2" x14ac:dyDescent="0.25">
      <c r="B1138" t="s">
        <v>10</v>
      </c>
    </row>
    <row r="1139" spans="1:2" x14ac:dyDescent="0.25">
      <c r="B1139" t="s">
        <v>43</v>
      </c>
    </row>
    <row r="1140" spans="1:2" x14ac:dyDescent="0.25">
      <c r="B1140" t="s">
        <v>3</v>
      </c>
    </row>
    <row r="1141" spans="1:2" x14ac:dyDescent="0.25">
      <c r="B1141" t="s">
        <v>3</v>
      </c>
    </row>
    <row r="1142" spans="1:2" x14ac:dyDescent="0.25">
      <c r="B1142" t="s">
        <v>4</v>
      </c>
    </row>
    <row r="1143" spans="1:2" x14ac:dyDescent="0.25">
      <c r="B1143" t="s">
        <v>3</v>
      </c>
    </row>
    <row r="1144" spans="1:2" x14ac:dyDescent="0.25">
      <c r="B1144" t="s">
        <v>67</v>
      </c>
    </row>
    <row r="1145" spans="1:2" x14ac:dyDescent="0.25">
      <c r="B1145" t="s">
        <v>10</v>
      </c>
    </row>
    <row r="1146" spans="1:2" x14ac:dyDescent="0.25">
      <c r="B1146" t="s">
        <v>3</v>
      </c>
    </row>
    <row r="1147" spans="1:2" x14ac:dyDescent="0.25">
      <c r="B1147" t="s">
        <v>5</v>
      </c>
    </row>
    <row r="1148" spans="1:2" x14ac:dyDescent="0.25">
      <c r="B1148" t="s">
        <v>3</v>
      </c>
    </row>
    <row r="1149" spans="1:2" x14ac:dyDescent="0.25">
      <c r="B1149" t="s">
        <v>6</v>
      </c>
    </row>
    <row r="1150" spans="1:2" x14ac:dyDescent="0.25">
      <c r="B1150" t="s">
        <v>3</v>
      </c>
    </row>
    <row r="1151" spans="1:2" x14ac:dyDescent="0.25">
      <c r="B1151" t="s">
        <v>5</v>
      </c>
    </row>
    <row r="1152" spans="1:2" x14ac:dyDescent="0.25">
      <c r="B1152" t="s">
        <v>5</v>
      </c>
    </row>
    <row r="1153" spans="1:2" x14ac:dyDescent="0.25">
      <c r="B1153" t="s">
        <v>3</v>
      </c>
    </row>
    <row r="1154" spans="1:2" x14ac:dyDescent="0.25">
      <c r="B1154" t="s">
        <v>5</v>
      </c>
    </row>
    <row r="1155" spans="1:2" x14ac:dyDescent="0.25">
      <c r="B1155" t="s">
        <v>41</v>
      </c>
    </row>
    <row r="1156" spans="1:2" x14ac:dyDescent="0.25">
      <c r="B1156" t="s">
        <v>3</v>
      </c>
    </row>
    <row r="1157" spans="1:2" x14ac:dyDescent="0.25">
      <c r="B1157" t="s">
        <v>3</v>
      </c>
    </row>
    <row r="1158" spans="1:2" x14ac:dyDescent="0.25">
      <c r="B1158" t="s">
        <v>3</v>
      </c>
    </row>
    <row r="1159" spans="1:2" x14ac:dyDescent="0.25">
      <c r="B1159" t="s">
        <v>3</v>
      </c>
    </row>
    <row r="1160" spans="1:2" x14ac:dyDescent="0.25">
      <c r="B1160" t="s">
        <v>3</v>
      </c>
    </row>
    <row r="1161" spans="1:2" x14ac:dyDescent="0.25">
      <c r="B1161" t="s">
        <v>3</v>
      </c>
    </row>
    <row r="1162" spans="1:2" x14ac:dyDescent="0.25">
      <c r="B1162" t="s">
        <v>3</v>
      </c>
    </row>
    <row r="1163" spans="1:2" x14ac:dyDescent="0.25">
      <c r="A1163" t="s">
        <v>85</v>
      </c>
    </row>
    <row r="1164" spans="1:2" x14ac:dyDescent="0.25">
      <c r="B1164" t="s">
        <v>10</v>
      </c>
    </row>
    <row r="1165" spans="1:2" x14ac:dyDescent="0.25">
      <c r="B1165" t="s">
        <v>6</v>
      </c>
    </row>
    <row r="1166" spans="1:2" x14ac:dyDescent="0.25">
      <c r="B1166" t="s">
        <v>4</v>
      </c>
    </row>
    <row r="1167" spans="1:2" x14ac:dyDescent="0.25">
      <c r="B1167" t="s">
        <v>3</v>
      </c>
    </row>
    <row r="1168" spans="1:2" x14ac:dyDescent="0.25">
      <c r="B1168" t="s">
        <v>5</v>
      </c>
    </row>
    <row r="1169" spans="2:2" x14ac:dyDescent="0.25">
      <c r="B1169" t="s">
        <v>3</v>
      </c>
    </row>
    <row r="1170" spans="2:2" x14ac:dyDescent="0.25">
      <c r="B1170" t="s">
        <v>3</v>
      </c>
    </row>
    <row r="1171" spans="2:2" x14ac:dyDescent="0.25">
      <c r="B1171" t="s">
        <v>5</v>
      </c>
    </row>
    <row r="1172" spans="2:2" x14ac:dyDescent="0.25">
      <c r="B1172" t="s">
        <v>41</v>
      </c>
    </row>
    <row r="1173" spans="2:2" x14ac:dyDescent="0.25">
      <c r="B1173" t="s">
        <v>3</v>
      </c>
    </row>
    <row r="1174" spans="2:2" x14ac:dyDescent="0.25">
      <c r="B1174" t="s">
        <v>3</v>
      </c>
    </row>
    <row r="1175" spans="2:2" x14ac:dyDescent="0.25">
      <c r="B1175" t="s">
        <v>63</v>
      </c>
    </row>
    <row r="1176" spans="2:2" x14ac:dyDescent="0.25">
      <c r="B1176" t="s">
        <v>3</v>
      </c>
    </row>
    <row r="1177" spans="2:2" x14ac:dyDescent="0.25">
      <c r="B1177" t="s">
        <v>5</v>
      </c>
    </row>
    <row r="1178" spans="2:2" x14ac:dyDescent="0.25">
      <c r="B1178" t="s">
        <v>7</v>
      </c>
    </row>
    <row r="1179" spans="2:2" x14ac:dyDescent="0.25">
      <c r="B1179" t="s">
        <v>3</v>
      </c>
    </row>
    <row r="1180" spans="2:2" x14ac:dyDescent="0.25">
      <c r="B1180" t="s">
        <v>6</v>
      </c>
    </row>
    <row r="1181" spans="2:2" x14ac:dyDescent="0.25">
      <c r="B1181" t="s">
        <v>3</v>
      </c>
    </row>
    <row r="1182" spans="2:2" x14ac:dyDescent="0.25">
      <c r="B1182" t="s">
        <v>8</v>
      </c>
    </row>
    <row r="1183" spans="2:2" x14ac:dyDescent="0.25">
      <c r="B1183" t="s">
        <v>55</v>
      </c>
    </row>
    <row r="1184" spans="2:2" x14ac:dyDescent="0.25">
      <c r="B1184" t="s">
        <v>3</v>
      </c>
    </row>
    <row r="1185" spans="1:2" x14ac:dyDescent="0.25">
      <c r="B1185" t="s">
        <v>3</v>
      </c>
    </row>
    <row r="1186" spans="1:2" x14ac:dyDescent="0.25">
      <c r="B1186" t="s">
        <v>7</v>
      </c>
    </row>
    <row r="1187" spans="1:2" x14ac:dyDescent="0.25">
      <c r="B1187" t="s">
        <v>31</v>
      </c>
    </row>
    <row r="1188" spans="1:2" x14ac:dyDescent="0.25">
      <c r="B1188" t="s">
        <v>3</v>
      </c>
    </row>
    <row r="1189" spans="1:2" x14ac:dyDescent="0.25">
      <c r="B1189" t="s">
        <v>4</v>
      </c>
    </row>
    <row r="1190" spans="1:2" x14ac:dyDescent="0.25">
      <c r="A1190" t="s">
        <v>247</v>
      </c>
    </row>
    <row r="1191" spans="1:2" x14ac:dyDescent="0.25">
      <c r="B1191" t="s">
        <v>3</v>
      </c>
    </row>
    <row r="1192" spans="1:2" x14ac:dyDescent="0.25">
      <c r="B1192" t="s">
        <v>3</v>
      </c>
    </row>
    <row r="1193" spans="1:2" x14ac:dyDescent="0.25">
      <c r="B1193" t="s">
        <v>3</v>
      </c>
    </row>
    <row r="1194" spans="1:2" x14ac:dyDescent="0.25">
      <c r="B1194" t="s">
        <v>27</v>
      </c>
    </row>
    <row r="1195" spans="1:2" x14ac:dyDescent="0.25">
      <c r="B1195" t="s">
        <v>3</v>
      </c>
    </row>
    <row r="1196" spans="1:2" x14ac:dyDescent="0.25">
      <c r="B1196" t="s">
        <v>6</v>
      </c>
    </row>
    <row r="1197" spans="1:2" x14ac:dyDescent="0.25">
      <c r="B1197" t="s">
        <v>10</v>
      </c>
    </row>
    <row r="1198" spans="1:2" x14ac:dyDescent="0.25">
      <c r="B1198" t="s">
        <v>31</v>
      </c>
    </row>
    <row r="1199" spans="1:2" x14ac:dyDescent="0.25">
      <c r="B1199" t="s">
        <v>3</v>
      </c>
    </row>
    <row r="1200" spans="1:2" x14ac:dyDescent="0.25">
      <c r="B1200" t="s">
        <v>5</v>
      </c>
    </row>
    <row r="1201" spans="1:2" x14ac:dyDescent="0.25">
      <c r="B1201" t="s">
        <v>41</v>
      </c>
    </row>
    <row r="1202" spans="1:2" x14ac:dyDescent="0.25">
      <c r="B1202" t="s">
        <v>6</v>
      </c>
    </row>
    <row r="1203" spans="1:2" x14ac:dyDescent="0.25">
      <c r="B1203" t="s">
        <v>3</v>
      </c>
    </row>
    <row r="1204" spans="1:2" x14ac:dyDescent="0.25">
      <c r="B1204" t="s">
        <v>41</v>
      </c>
    </row>
    <row r="1205" spans="1:2" x14ac:dyDescent="0.25">
      <c r="A1205" t="s">
        <v>74</v>
      </c>
    </row>
    <row r="1206" spans="1:2" x14ac:dyDescent="0.25">
      <c r="B1206" t="s">
        <v>6</v>
      </c>
    </row>
    <row r="1207" spans="1:2" x14ac:dyDescent="0.25">
      <c r="A1207" t="s">
        <v>46</v>
      </c>
    </row>
    <row r="1208" spans="1:2" x14ac:dyDescent="0.25">
      <c r="B1208" t="s">
        <v>3</v>
      </c>
    </row>
    <row r="1209" spans="1:2" x14ac:dyDescent="0.25">
      <c r="B1209" t="s">
        <v>3</v>
      </c>
    </row>
    <row r="1210" spans="1:2" x14ac:dyDescent="0.25">
      <c r="B1210" t="s">
        <v>6</v>
      </c>
    </row>
    <row r="1211" spans="1:2" x14ac:dyDescent="0.25">
      <c r="B1211" t="s">
        <v>3</v>
      </c>
    </row>
    <row r="1212" spans="1:2" x14ac:dyDescent="0.25">
      <c r="B1212" t="s">
        <v>3</v>
      </c>
    </row>
    <row r="1213" spans="1:2" x14ac:dyDescent="0.25">
      <c r="B1213" t="s">
        <v>3</v>
      </c>
    </row>
    <row r="1214" spans="1:2" x14ac:dyDescent="0.25">
      <c r="B1214" t="s">
        <v>6</v>
      </c>
    </row>
    <row r="1215" spans="1:2" x14ac:dyDescent="0.25">
      <c r="B1215" t="s">
        <v>3</v>
      </c>
    </row>
    <row r="1216" spans="1:2" x14ac:dyDescent="0.25">
      <c r="B1216" t="s">
        <v>7</v>
      </c>
    </row>
    <row r="1217" spans="1:2" x14ac:dyDescent="0.25">
      <c r="A1217" t="s">
        <v>46</v>
      </c>
    </row>
    <row r="1218" spans="1:2" x14ac:dyDescent="0.25">
      <c r="A1218" t="s">
        <v>74</v>
      </c>
    </row>
    <row r="1219" spans="1:2" x14ac:dyDescent="0.25">
      <c r="B1219" t="s">
        <v>3</v>
      </c>
    </row>
    <row r="1220" spans="1:2" x14ac:dyDescent="0.25">
      <c r="B1220" t="s">
        <v>3</v>
      </c>
    </row>
    <row r="1221" spans="1:2" x14ac:dyDescent="0.25">
      <c r="B1221" t="s">
        <v>3</v>
      </c>
    </row>
    <row r="1222" spans="1:2" x14ac:dyDescent="0.25">
      <c r="B1222" t="s">
        <v>9</v>
      </c>
    </row>
    <row r="1223" spans="1:2" x14ac:dyDescent="0.25">
      <c r="B1223" t="s">
        <v>3</v>
      </c>
    </row>
    <row r="1224" spans="1:2" x14ac:dyDescent="0.25">
      <c r="B1224" t="s">
        <v>3</v>
      </c>
    </row>
    <row r="1225" spans="1:2" x14ac:dyDescent="0.25">
      <c r="B1225" t="s">
        <v>3</v>
      </c>
    </row>
    <row r="1226" spans="1:2" x14ac:dyDescent="0.25">
      <c r="B1226" t="s">
        <v>3</v>
      </c>
    </row>
    <row r="1227" spans="1:2" x14ac:dyDescent="0.25">
      <c r="B1227" t="s">
        <v>3</v>
      </c>
    </row>
    <row r="1228" spans="1:2" x14ac:dyDescent="0.25">
      <c r="B1228" t="s">
        <v>3</v>
      </c>
    </row>
    <row r="1229" spans="1:2" x14ac:dyDescent="0.25">
      <c r="B1229" t="s">
        <v>3</v>
      </c>
    </row>
    <row r="1230" spans="1:2" x14ac:dyDescent="0.25">
      <c r="B1230" t="s">
        <v>9</v>
      </c>
    </row>
    <row r="1231" spans="1:2" x14ac:dyDescent="0.25">
      <c r="B1231" t="s">
        <v>7</v>
      </c>
    </row>
    <row r="1232" spans="1:2" x14ac:dyDescent="0.25">
      <c r="B1232" t="s">
        <v>3</v>
      </c>
    </row>
    <row r="1233" spans="2:2" x14ac:dyDescent="0.25">
      <c r="B1233" t="s">
        <v>4</v>
      </c>
    </row>
    <row r="1234" spans="2:2" x14ac:dyDescent="0.25">
      <c r="B1234" t="s">
        <v>3</v>
      </c>
    </row>
    <row r="1235" spans="2:2" x14ac:dyDescent="0.25">
      <c r="B1235" t="s">
        <v>3</v>
      </c>
    </row>
    <row r="1236" spans="2:2" x14ac:dyDescent="0.25">
      <c r="B1236" t="s">
        <v>3</v>
      </c>
    </row>
    <row r="1237" spans="2:2" x14ac:dyDescent="0.25">
      <c r="B1237" t="s">
        <v>3</v>
      </c>
    </row>
    <row r="1238" spans="2:2" x14ac:dyDescent="0.25">
      <c r="B1238" t="s">
        <v>3</v>
      </c>
    </row>
    <row r="1239" spans="2:2" x14ac:dyDescent="0.25">
      <c r="B1239" t="s">
        <v>3</v>
      </c>
    </row>
    <row r="1240" spans="2:2" x14ac:dyDescent="0.25">
      <c r="B1240" t="s">
        <v>55</v>
      </c>
    </row>
    <row r="1241" spans="2:2" x14ac:dyDescent="0.25">
      <c r="B1241" t="s">
        <v>3</v>
      </c>
    </row>
    <row r="1242" spans="2:2" x14ac:dyDescent="0.25">
      <c r="B1242" t="s">
        <v>3</v>
      </c>
    </row>
    <row r="1243" spans="2:2" x14ac:dyDescent="0.25">
      <c r="B1243" t="s">
        <v>3</v>
      </c>
    </row>
    <row r="1244" spans="2:2" x14ac:dyDescent="0.25">
      <c r="B1244" t="s">
        <v>3</v>
      </c>
    </row>
    <row r="1245" spans="2:2" x14ac:dyDescent="0.25">
      <c r="B1245" t="s">
        <v>3</v>
      </c>
    </row>
    <row r="1246" spans="2:2" x14ac:dyDescent="0.25">
      <c r="B1246" t="s">
        <v>3</v>
      </c>
    </row>
    <row r="1247" spans="2:2" x14ac:dyDescent="0.25">
      <c r="B1247" t="s">
        <v>3</v>
      </c>
    </row>
    <row r="1248" spans="2:2" x14ac:dyDescent="0.25">
      <c r="B1248" t="s">
        <v>3</v>
      </c>
    </row>
    <row r="1249" spans="1:2" x14ac:dyDescent="0.25">
      <c r="B1249" t="s">
        <v>3</v>
      </c>
    </row>
    <row r="1250" spans="1:2" x14ac:dyDescent="0.25">
      <c r="B1250" t="s">
        <v>3</v>
      </c>
    </row>
    <row r="1251" spans="1:2" x14ac:dyDescent="0.25">
      <c r="B1251" t="s">
        <v>3</v>
      </c>
    </row>
    <row r="1252" spans="1:2" x14ac:dyDescent="0.25">
      <c r="B1252" t="s">
        <v>3</v>
      </c>
    </row>
    <row r="1253" spans="1:2" x14ac:dyDescent="0.25">
      <c r="B1253" t="s">
        <v>4</v>
      </c>
    </row>
    <row r="1254" spans="1:2" x14ac:dyDescent="0.25">
      <c r="B1254" t="s">
        <v>3</v>
      </c>
    </row>
    <row r="1255" spans="1:2" x14ac:dyDescent="0.25">
      <c r="B1255" t="s">
        <v>3</v>
      </c>
    </row>
    <row r="1256" spans="1:2" x14ac:dyDescent="0.25">
      <c r="B1256" t="s">
        <v>3</v>
      </c>
    </row>
    <row r="1257" spans="1:2" x14ac:dyDescent="0.25">
      <c r="B1257" t="s">
        <v>3</v>
      </c>
    </row>
    <row r="1258" spans="1:2" x14ac:dyDescent="0.25">
      <c r="A1258" t="s">
        <v>216</v>
      </c>
    </row>
    <row r="1259" spans="1:2" x14ac:dyDescent="0.25">
      <c r="B1259" t="s">
        <v>3</v>
      </c>
    </row>
    <row r="1260" spans="1:2" x14ac:dyDescent="0.25">
      <c r="B1260" t="s">
        <v>3</v>
      </c>
    </row>
    <row r="1261" spans="1:2" x14ac:dyDescent="0.25">
      <c r="B1261" t="s">
        <v>3</v>
      </c>
    </row>
    <row r="1262" spans="1:2" x14ac:dyDescent="0.25">
      <c r="B1262" t="s">
        <v>3</v>
      </c>
    </row>
    <row r="1263" spans="1:2" x14ac:dyDescent="0.25">
      <c r="B1263" t="s">
        <v>7</v>
      </c>
    </row>
    <row r="1264" spans="1:2" x14ac:dyDescent="0.25">
      <c r="B1264" t="s">
        <v>3</v>
      </c>
    </row>
    <row r="1265" spans="1:2" x14ac:dyDescent="0.25">
      <c r="B1265" t="s">
        <v>3</v>
      </c>
    </row>
    <row r="1266" spans="1:2" x14ac:dyDescent="0.25">
      <c r="B1266" t="s">
        <v>3</v>
      </c>
    </row>
    <row r="1267" spans="1:2" x14ac:dyDescent="0.25">
      <c r="B1267" t="s">
        <v>3</v>
      </c>
    </row>
    <row r="1268" spans="1:2" x14ac:dyDescent="0.25">
      <c r="B1268" t="s">
        <v>7</v>
      </c>
    </row>
    <row r="1269" spans="1:2" x14ac:dyDescent="0.25">
      <c r="B1269" t="s">
        <v>3</v>
      </c>
    </row>
    <row r="1270" spans="1:2" x14ac:dyDescent="0.25">
      <c r="B1270" t="s">
        <v>3</v>
      </c>
    </row>
    <row r="1271" spans="1:2" x14ac:dyDescent="0.25">
      <c r="B1271" t="s">
        <v>3</v>
      </c>
    </row>
    <row r="1272" spans="1:2" x14ac:dyDescent="0.25">
      <c r="B1272" t="s">
        <v>7</v>
      </c>
    </row>
    <row r="1273" spans="1:2" x14ac:dyDescent="0.25">
      <c r="B1273" t="s">
        <v>3</v>
      </c>
    </row>
    <row r="1274" spans="1:2" x14ac:dyDescent="0.25">
      <c r="B1274" t="s">
        <v>3</v>
      </c>
    </row>
    <row r="1275" spans="1:2" x14ac:dyDescent="0.25">
      <c r="B1275" t="s">
        <v>3</v>
      </c>
    </row>
    <row r="1276" spans="1:2" x14ac:dyDescent="0.25">
      <c r="B1276" t="s">
        <v>3</v>
      </c>
    </row>
    <row r="1277" spans="1:2" x14ac:dyDescent="0.25">
      <c r="B1277" t="s">
        <v>3</v>
      </c>
    </row>
    <row r="1278" spans="1:2" x14ac:dyDescent="0.25">
      <c r="B1278" t="s">
        <v>3</v>
      </c>
    </row>
    <row r="1279" spans="1:2" x14ac:dyDescent="0.25">
      <c r="B1279" t="s">
        <v>5</v>
      </c>
    </row>
    <row r="1280" spans="1:2" x14ac:dyDescent="0.25">
      <c r="A1280" t="s">
        <v>44</v>
      </c>
    </row>
    <row r="1281" spans="1:2" x14ac:dyDescent="0.25">
      <c r="B1281" t="s">
        <v>3</v>
      </c>
    </row>
    <row r="1282" spans="1:2" x14ac:dyDescent="0.25">
      <c r="A1282" t="s">
        <v>195</v>
      </c>
    </row>
    <row r="1283" spans="1:2" x14ac:dyDescent="0.25">
      <c r="B1283" t="s">
        <v>3</v>
      </c>
    </row>
    <row r="1284" spans="1:2" x14ac:dyDescent="0.25">
      <c r="B1284" t="s">
        <v>41</v>
      </c>
    </row>
    <row r="1285" spans="1:2" x14ac:dyDescent="0.25">
      <c r="B1285" t="s">
        <v>4</v>
      </c>
    </row>
    <row r="1286" spans="1:2" x14ac:dyDescent="0.25">
      <c r="B1286" t="s">
        <v>10</v>
      </c>
    </row>
    <row r="1287" spans="1:2" x14ac:dyDescent="0.25">
      <c r="B1287" t="s">
        <v>3</v>
      </c>
    </row>
    <row r="1288" spans="1:2" x14ac:dyDescent="0.25">
      <c r="B1288" t="s">
        <v>3</v>
      </c>
    </row>
    <row r="1289" spans="1:2" x14ac:dyDescent="0.25">
      <c r="A1289" t="s">
        <v>38</v>
      </c>
    </row>
    <row r="1290" spans="1:2" x14ac:dyDescent="0.25">
      <c r="B1290" t="s">
        <v>3</v>
      </c>
    </row>
    <row r="1291" spans="1:2" x14ac:dyDescent="0.25">
      <c r="B1291" t="s">
        <v>3</v>
      </c>
    </row>
    <row r="1292" spans="1:2" x14ac:dyDescent="0.25">
      <c r="B1292" t="s">
        <v>3</v>
      </c>
    </row>
    <row r="1293" spans="1:2" x14ac:dyDescent="0.25">
      <c r="B1293" t="s">
        <v>3</v>
      </c>
    </row>
    <row r="1294" spans="1:2" x14ac:dyDescent="0.25">
      <c r="B1294" t="s">
        <v>4</v>
      </c>
    </row>
    <row r="1295" spans="1:2" x14ac:dyDescent="0.25">
      <c r="B1295" t="s">
        <v>3</v>
      </c>
    </row>
    <row r="1296" spans="1:2" x14ac:dyDescent="0.25">
      <c r="B1296" t="s">
        <v>3</v>
      </c>
    </row>
    <row r="1297" spans="1:2" x14ac:dyDescent="0.25">
      <c r="B1297" t="s">
        <v>4</v>
      </c>
    </row>
    <row r="1298" spans="1:2" x14ac:dyDescent="0.25">
      <c r="B1298" t="s">
        <v>29</v>
      </c>
    </row>
    <row r="1299" spans="1:2" x14ac:dyDescent="0.25">
      <c r="B1299" t="s">
        <v>3</v>
      </c>
    </row>
    <row r="1300" spans="1:2" x14ac:dyDescent="0.25">
      <c r="A1300" t="s">
        <v>243</v>
      </c>
    </row>
    <row r="1301" spans="1:2" x14ac:dyDescent="0.25">
      <c r="B1301" t="s">
        <v>5</v>
      </c>
    </row>
    <row r="1302" spans="1:2" x14ac:dyDescent="0.25">
      <c r="B1302" t="s">
        <v>3</v>
      </c>
    </row>
    <row r="1303" spans="1:2" x14ac:dyDescent="0.25">
      <c r="A1303" t="s">
        <v>91</v>
      </c>
    </row>
    <row r="1304" spans="1:2" x14ac:dyDescent="0.25">
      <c r="B1304" t="s">
        <v>3</v>
      </c>
    </row>
    <row r="1305" spans="1:2" x14ac:dyDescent="0.25">
      <c r="B1305" t="s">
        <v>3</v>
      </c>
    </row>
    <row r="1306" spans="1:2" x14ac:dyDescent="0.25">
      <c r="B1306" t="s">
        <v>3</v>
      </c>
    </row>
    <row r="1307" spans="1:2" x14ac:dyDescent="0.25">
      <c r="B1307" t="s">
        <v>3</v>
      </c>
    </row>
    <row r="1308" spans="1:2" x14ac:dyDescent="0.25">
      <c r="B1308" t="s">
        <v>31</v>
      </c>
    </row>
    <row r="1309" spans="1:2" x14ac:dyDescent="0.25">
      <c r="B1309" t="s">
        <v>10</v>
      </c>
    </row>
    <row r="1310" spans="1:2" x14ac:dyDescent="0.25">
      <c r="B1310" t="s">
        <v>7</v>
      </c>
    </row>
    <row r="1311" spans="1:2" x14ac:dyDescent="0.25">
      <c r="A1311" t="s">
        <v>54</v>
      </c>
    </row>
    <row r="1312" spans="1:2" x14ac:dyDescent="0.25">
      <c r="A1312" t="s">
        <v>216</v>
      </c>
    </row>
    <row r="1313" spans="1:2" x14ac:dyDescent="0.25">
      <c r="A1313" t="s">
        <v>54</v>
      </c>
    </row>
    <row r="1314" spans="1:2" x14ac:dyDescent="0.25">
      <c r="A1314" t="s">
        <v>54</v>
      </c>
    </row>
    <row r="1315" spans="1:2" x14ac:dyDescent="0.25">
      <c r="A1315" t="s">
        <v>54</v>
      </c>
    </row>
    <row r="1316" spans="1:2" x14ac:dyDescent="0.25">
      <c r="A1316" t="s">
        <v>74</v>
      </c>
    </row>
    <row r="1317" spans="1:2" x14ac:dyDescent="0.25">
      <c r="B1317" t="s">
        <v>3</v>
      </c>
    </row>
    <row r="1318" spans="1:2" x14ac:dyDescent="0.25">
      <c r="B1318" t="s">
        <v>10</v>
      </c>
    </row>
    <row r="1319" spans="1:2" x14ac:dyDescent="0.25">
      <c r="B1319" t="s">
        <v>3</v>
      </c>
    </row>
    <row r="1320" spans="1:2" x14ac:dyDescent="0.25">
      <c r="B1320" t="s">
        <v>3</v>
      </c>
    </row>
    <row r="1321" spans="1:2" x14ac:dyDescent="0.25">
      <c r="B1321" t="s">
        <v>7</v>
      </c>
    </row>
    <row r="1322" spans="1:2" x14ac:dyDescent="0.25">
      <c r="B1322" t="s">
        <v>31</v>
      </c>
    </row>
    <row r="1323" spans="1:2" x14ac:dyDescent="0.25">
      <c r="B1323" t="s">
        <v>3</v>
      </c>
    </row>
    <row r="1324" spans="1:2" x14ac:dyDescent="0.25">
      <c r="B1324" t="s">
        <v>3</v>
      </c>
    </row>
    <row r="1325" spans="1:2" x14ac:dyDescent="0.25">
      <c r="B1325" t="s">
        <v>43</v>
      </c>
    </row>
    <row r="1326" spans="1:2" x14ac:dyDescent="0.25">
      <c r="B1326" t="s">
        <v>3</v>
      </c>
    </row>
    <row r="1327" spans="1:2" x14ac:dyDescent="0.25">
      <c r="B1327" t="s">
        <v>3</v>
      </c>
    </row>
    <row r="1328" spans="1:2" x14ac:dyDescent="0.25">
      <c r="B1328" t="s">
        <v>3</v>
      </c>
    </row>
    <row r="1329" spans="1:2" x14ac:dyDescent="0.25">
      <c r="B1329" t="s">
        <v>3</v>
      </c>
    </row>
    <row r="1330" spans="1:2" x14ac:dyDescent="0.25">
      <c r="B1330" t="s">
        <v>5</v>
      </c>
    </row>
    <row r="1331" spans="1:2" x14ac:dyDescent="0.25">
      <c r="B1331" t="s">
        <v>5</v>
      </c>
    </row>
    <row r="1332" spans="1:2" x14ac:dyDescent="0.25">
      <c r="B1332" t="s">
        <v>4</v>
      </c>
    </row>
    <row r="1333" spans="1:2" x14ac:dyDescent="0.25">
      <c r="A1333" t="s">
        <v>46</v>
      </c>
    </row>
    <row r="1334" spans="1:2" x14ac:dyDescent="0.25">
      <c r="B1334" t="s">
        <v>3</v>
      </c>
    </row>
    <row r="1335" spans="1:2" x14ac:dyDescent="0.25">
      <c r="A1335" t="s">
        <v>36</v>
      </c>
    </row>
    <row r="1336" spans="1:2" x14ac:dyDescent="0.25">
      <c r="B1336" t="s">
        <v>3</v>
      </c>
    </row>
    <row r="1337" spans="1:2" x14ac:dyDescent="0.25">
      <c r="B1337" t="s">
        <v>3</v>
      </c>
    </row>
    <row r="1338" spans="1:2" x14ac:dyDescent="0.25">
      <c r="A1338" t="s">
        <v>46</v>
      </c>
    </row>
    <row r="1339" spans="1:2" x14ac:dyDescent="0.25">
      <c r="B1339" t="s">
        <v>3</v>
      </c>
    </row>
    <row r="1340" spans="1:2" x14ac:dyDescent="0.25">
      <c r="B1340" t="s">
        <v>11</v>
      </c>
    </row>
    <row r="1341" spans="1:2" x14ac:dyDescent="0.25">
      <c r="B1341" t="s">
        <v>3</v>
      </c>
    </row>
    <row r="1342" spans="1:2" x14ac:dyDescent="0.25">
      <c r="B1342" t="s">
        <v>3</v>
      </c>
    </row>
    <row r="1343" spans="1:2" x14ac:dyDescent="0.25">
      <c r="B1343" t="s">
        <v>11</v>
      </c>
    </row>
    <row r="1344" spans="1:2" x14ac:dyDescent="0.25">
      <c r="A1344" t="s">
        <v>93</v>
      </c>
    </row>
    <row r="1345" spans="1:2" x14ac:dyDescent="0.25">
      <c r="B1345" t="s">
        <v>3</v>
      </c>
    </row>
    <row r="1346" spans="1:2" x14ac:dyDescent="0.25">
      <c r="B1346" t="s">
        <v>3</v>
      </c>
    </row>
    <row r="1347" spans="1:2" x14ac:dyDescent="0.25">
      <c r="B1347" t="s">
        <v>7</v>
      </c>
    </row>
    <row r="1348" spans="1:2" x14ac:dyDescent="0.25">
      <c r="B1348" t="s">
        <v>3</v>
      </c>
    </row>
    <row r="1349" spans="1:2" x14ac:dyDescent="0.25">
      <c r="B1349" t="s">
        <v>5</v>
      </c>
    </row>
    <row r="1350" spans="1:2" x14ac:dyDescent="0.25">
      <c r="B1350" t="s">
        <v>3</v>
      </c>
    </row>
    <row r="1351" spans="1:2" x14ac:dyDescent="0.25">
      <c r="B1351" t="s">
        <v>45</v>
      </c>
    </row>
    <row r="1352" spans="1:2" x14ac:dyDescent="0.25">
      <c r="B1352" t="s">
        <v>6</v>
      </c>
    </row>
    <row r="1353" spans="1:2" x14ac:dyDescent="0.25">
      <c r="B1353" t="s">
        <v>3</v>
      </c>
    </row>
    <row r="1354" spans="1:2" x14ac:dyDescent="0.25">
      <c r="B1354" t="s">
        <v>6</v>
      </c>
    </row>
    <row r="1355" spans="1:2" x14ac:dyDescent="0.25">
      <c r="B1355" t="s">
        <v>6</v>
      </c>
    </row>
    <row r="1356" spans="1:2" x14ac:dyDescent="0.25">
      <c r="B1356" t="s">
        <v>3</v>
      </c>
    </row>
    <row r="1357" spans="1:2" x14ac:dyDescent="0.25">
      <c r="A1357" t="s">
        <v>244</v>
      </c>
    </row>
    <row r="1358" spans="1:2" x14ac:dyDescent="0.25">
      <c r="B1358" t="s">
        <v>3</v>
      </c>
    </row>
    <row r="1359" spans="1:2" x14ac:dyDescent="0.25">
      <c r="B1359" t="s">
        <v>3</v>
      </c>
    </row>
    <row r="1360" spans="1:2" x14ac:dyDescent="0.25">
      <c r="A1360" t="s">
        <v>85</v>
      </c>
    </row>
    <row r="1361" spans="1:2" x14ac:dyDescent="0.25">
      <c r="B1361" t="s">
        <v>3</v>
      </c>
    </row>
    <row r="1362" spans="1:2" x14ac:dyDescent="0.25">
      <c r="B1362" t="s">
        <v>3</v>
      </c>
    </row>
    <row r="1363" spans="1:2" x14ac:dyDescent="0.25">
      <c r="B1363" t="s">
        <v>3</v>
      </c>
    </row>
    <row r="1364" spans="1:2" x14ac:dyDescent="0.25">
      <c r="B1364" t="s">
        <v>3</v>
      </c>
    </row>
    <row r="1365" spans="1:2" x14ac:dyDescent="0.25">
      <c r="B1365" t="s">
        <v>5</v>
      </c>
    </row>
    <row r="1366" spans="1:2" x14ac:dyDescent="0.25">
      <c r="B1366" t="s">
        <v>3</v>
      </c>
    </row>
    <row r="1367" spans="1:2" x14ac:dyDescent="0.25">
      <c r="B1367" t="s">
        <v>3</v>
      </c>
    </row>
    <row r="1368" spans="1:2" x14ac:dyDescent="0.25">
      <c r="B1368" t="s">
        <v>5</v>
      </c>
    </row>
    <row r="1369" spans="1:2" x14ac:dyDescent="0.25">
      <c r="B1369" t="s">
        <v>5</v>
      </c>
    </row>
    <row r="1370" spans="1:2" x14ac:dyDescent="0.25">
      <c r="A1370" t="s">
        <v>270</v>
      </c>
    </row>
    <row r="1371" spans="1:2" x14ac:dyDescent="0.25">
      <c r="B1371" t="s">
        <v>3</v>
      </c>
    </row>
    <row r="1372" spans="1:2" x14ac:dyDescent="0.25">
      <c r="B1372" t="s">
        <v>3</v>
      </c>
    </row>
    <row r="1373" spans="1:2" x14ac:dyDescent="0.25">
      <c r="B1373" t="s">
        <v>3</v>
      </c>
    </row>
    <row r="1374" spans="1:2" x14ac:dyDescent="0.25">
      <c r="B1374" t="s">
        <v>5</v>
      </c>
    </row>
    <row r="1375" spans="1:2" x14ac:dyDescent="0.25">
      <c r="B1375" t="s">
        <v>3</v>
      </c>
    </row>
    <row r="1376" spans="1:2" x14ac:dyDescent="0.25">
      <c r="B1376" t="s">
        <v>3</v>
      </c>
    </row>
    <row r="1377" spans="1:2" x14ac:dyDescent="0.25">
      <c r="B1377" t="s">
        <v>41</v>
      </c>
    </row>
    <row r="1378" spans="1:2" x14ac:dyDescent="0.25">
      <c r="B1378" t="s">
        <v>9</v>
      </c>
    </row>
    <row r="1379" spans="1:2" x14ac:dyDescent="0.25">
      <c r="A1379" t="s">
        <v>93</v>
      </c>
    </row>
    <row r="1380" spans="1:2" x14ac:dyDescent="0.25">
      <c r="A1380" t="s">
        <v>93</v>
      </c>
    </row>
    <row r="1381" spans="1:2" x14ac:dyDescent="0.25">
      <c r="A1381" t="s">
        <v>93</v>
      </c>
    </row>
    <row r="1382" spans="1:2" x14ac:dyDescent="0.25">
      <c r="B1382" t="s">
        <v>4</v>
      </c>
    </row>
    <row r="1383" spans="1:2" x14ac:dyDescent="0.25">
      <c r="B1383" t="s">
        <v>59</v>
      </c>
    </row>
    <row r="1384" spans="1:2" x14ac:dyDescent="0.25">
      <c r="B1384" t="s">
        <v>3</v>
      </c>
    </row>
    <row r="1385" spans="1:2" x14ac:dyDescent="0.25">
      <c r="B1385" t="s">
        <v>3</v>
      </c>
    </row>
    <row r="1386" spans="1:2" x14ac:dyDescent="0.25">
      <c r="B1386" t="s">
        <v>5</v>
      </c>
    </row>
    <row r="1387" spans="1:2" x14ac:dyDescent="0.25">
      <c r="B1387" t="s">
        <v>3</v>
      </c>
    </row>
    <row r="1388" spans="1:2" x14ac:dyDescent="0.25">
      <c r="B1388" t="s">
        <v>3</v>
      </c>
    </row>
    <row r="1389" spans="1:2" x14ac:dyDescent="0.25">
      <c r="B1389" t="s">
        <v>3</v>
      </c>
    </row>
    <row r="1390" spans="1:2" x14ac:dyDescent="0.25">
      <c r="B1390" t="s">
        <v>6</v>
      </c>
    </row>
    <row r="1391" spans="1:2" x14ac:dyDescent="0.25">
      <c r="B1391" t="s">
        <v>3</v>
      </c>
    </row>
    <row r="1392" spans="1:2" x14ac:dyDescent="0.25">
      <c r="B1392" t="s">
        <v>3</v>
      </c>
    </row>
    <row r="1393" spans="1:2" x14ac:dyDescent="0.25">
      <c r="A1393" t="s">
        <v>91</v>
      </c>
    </row>
    <row r="1394" spans="1:2" x14ac:dyDescent="0.25">
      <c r="B1394" t="s">
        <v>3</v>
      </c>
    </row>
    <row r="1395" spans="1:2" x14ac:dyDescent="0.25">
      <c r="B1395" t="s">
        <v>3</v>
      </c>
    </row>
    <row r="1396" spans="1:2" x14ac:dyDescent="0.25">
      <c r="B1396" t="s">
        <v>3</v>
      </c>
    </row>
    <row r="1397" spans="1:2" x14ac:dyDescent="0.25">
      <c r="B1397" t="s">
        <v>3</v>
      </c>
    </row>
    <row r="1398" spans="1:2" x14ac:dyDescent="0.25">
      <c r="A1398" t="s">
        <v>74</v>
      </c>
    </row>
    <row r="1399" spans="1:2" x14ac:dyDescent="0.25">
      <c r="B1399" t="s">
        <v>3</v>
      </c>
    </row>
    <row r="1400" spans="1:2" x14ac:dyDescent="0.25">
      <c r="B1400" t="s">
        <v>3</v>
      </c>
    </row>
    <row r="1401" spans="1:2" x14ac:dyDescent="0.25">
      <c r="B1401" t="s">
        <v>3</v>
      </c>
    </row>
    <row r="1402" spans="1:2" x14ac:dyDescent="0.25">
      <c r="B1402" t="s">
        <v>3</v>
      </c>
    </row>
    <row r="1403" spans="1:2" x14ac:dyDescent="0.25">
      <c r="B1403" t="s">
        <v>10</v>
      </c>
    </row>
    <row r="1404" spans="1:2" x14ac:dyDescent="0.25">
      <c r="B1404" t="s">
        <v>10</v>
      </c>
    </row>
    <row r="1405" spans="1:2" x14ac:dyDescent="0.25">
      <c r="B1405" t="s">
        <v>3</v>
      </c>
    </row>
    <row r="1406" spans="1:2" x14ac:dyDescent="0.25">
      <c r="B1406" t="s">
        <v>9</v>
      </c>
    </row>
    <row r="1407" spans="1:2" x14ac:dyDescent="0.25">
      <c r="B1407" t="s">
        <v>3</v>
      </c>
    </row>
    <row r="1408" spans="1:2" x14ac:dyDescent="0.25">
      <c r="B1408" t="s">
        <v>6</v>
      </c>
    </row>
    <row r="1409" spans="1:2" x14ac:dyDescent="0.25">
      <c r="B1409" t="s">
        <v>3</v>
      </c>
    </row>
    <row r="1410" spans="1:2" x14ac:dyDescent="0.25">
      <c r="A1410" t="s">
        <v>38</v>
      </c>
    </row>
    <row r="1411" spans="1:2" x14ac:dyDescent="0.25">
      <c r="B1411" t="s">
        <v>3</v>
      </c>
    </row>
    <row r="1412" spans="1:2" x14ac:dyDescent="0.25">
      <c r="B1412" t="s">
        <v>3</v>
      </c>
    </row>
    <row r="1413" spans="1:2" x14ac:dyDescent="0.25">
      <c r="B1413" t="s">
        <v>3</v>
      </c>
    </row>
    <row r="1414" spans="1:2" x14ac:dyDescent="0.25">
      <c r="B1414" t="s">
        <v>3</v>
      </c>
    </row>
    <row r="1415" spans="1:2" x14ac:dyDescent="0.25">
      <c r="B1415" t="s">
        <v>3</v>
      </c>
    </row>
    <row r="1416" spans="1:2" x14ac:dyDescent="0.25">
      <c r="B1416" t="s">
        <v>10</v>
      </c>
    </row>
    <row r="1417" spans="1:2" x14ac:dyDescent="0.25">
      <c r="B1417" t="s">
        <v>10</v>
      </c>
    </row>
    <row r="1418" spans="1:2" x14ac:dyDescent="0.25">
      <c r="B1418" t="s">
        <v>3</v>
      </c>
    </row>
    <row r="1419" spans="1:2" x14ac:dyDescent="0.25">
      <c r="B1419" t="s">
        <v>3</v>
      </c>
    </row>
    <row r="1420" spans="1:2" x14ac:dyDescent="0.25">
      <c r="B1420" t="s">
        <v>3</v>
      </c>
    </row>
    <row r="1421" spans="1:2" x14ac:dyDescent="0.25">
      <c r="B1421" t="s">
        <v>3</v>
      </c>
    </row>
    <row r="1422" spans="1:2" x14ac:dyDescent="0.25">
      <c r="B1422" t="s">
        <v>3</v>
      </c>
    </row>
    <row r="1423" spans="1:2" x14ac:dyDescent="0.25">
      <c r="B1423" t="s">
        <v>3</v>
      </c>
    </row>
    <row r="1424" spans="1:2" x14ac:dyDescent="0.25">
      <c r="B1424" t="s">
        <v>3</v>
      </c>
    </row>
    <row r="1425" spans="1:2" x14ac:dyDescent="0.25">
      <c r="B1425" t="s">
        <v>3</v>
      </c>
    </row>
    <row r="1426" spans="1:2" x14ac:dyDescent="0.25">
      <c r="B1426" t="s">
        <v>3</v>
      </c>
    </row>
    <row r="1427" spans="1:2" x14ac:dyDescent="0.25">
      <c r="B1427" t="s">
        <v>7</v>
      </c>
    </row>
    <row r="1428" spans="1:2" x14ac:dyDescent="0.25">
      <c r="B1428" t="s">
        <v>3</v>
      </c>
    </row>
    <row r="1429" spans="1:2" x14ac:dyDescent="0.25">
      <c r="B1429" t="s">
        <v>3</v>
      </c>
    </row>
    <row r="1430" spans="1:2" x14ac:dyDescent="0.25">
      <c r="B1430" t="s">
        <v>3</v>
      </c>
    </row>
    <row r="1431" spans="1:2" x14ac:dyDescent="0.25">
      <c r="B1431" t="s">
        <v>3</v>
      </c>
    </row>
    <row r="1432" spans="1:2" x14ac:dyDescent="0.25">
      <c r="B1432" t="s">
        <v>3</v>
      </c>
    </row>
    <row r="1433" spans="1:2" x14ac:dyDescent="0.25">
      <c r="B1433" t="s">
        <v>3</v>
      </c>
    </row>
    <row r="1434" spans="1:2" x14ac:dyDescent="0.25">
      <c r="B1434" t="s">
        <v>3</v>
      </c>
    </row>
    <row r="1435" spans="1:2" x14ac:dyDescent="0.25">
      <c r="B1435" t="s">
        <v>3</v>
      </c>
    </row>
    <row r="1436" spans="1:2" x14ac:dyDescent="0.25">
      <c r="B1436" t="s">
        <v>3</v>
      </c>
    </row>
    <row r="1437" spans="1:2" x14ac:dyDescent="0.25">
      <c r="A1437" t="s">
        <v>85</v>
      </c>
    </row>
    <row r="1438" spans="1:2" x14ac:dyDescent="0.25">
      <c r="B1438" t="s">
        <v>3</v>
      </c>
    </row>
    <row r="1439" spans="1:2" x14ac:dyDescent="0.25">
      <c r="B1439" t="s">
        <v>4</v>
      </c>
    </row>
    <row r="1440" spans="1:2" x14ac:dyDescent="0.25">
      <c r="B1440" t="s">
        <v>3</v>
      </c>
    </row>
    <row r="1441" spans="2:2" x14ac:dyDescent="0.25">
      <c r="B1441" t="s">
        <v>10</v>
      </c>
    </row>
    <row r="1442" spans="2:2" x14ac:dyDescent="0.25">
      <c r="B1442" t="s">
        <v>33</v>
      </c>
    </row>
    <row r="1443" spans="2:2" x14ac:dyDescent="0.25">
      <c r="B1443" t="s">
        <v>3</v>
      </c>
    </row>
    <row r="1444" spans="2:2" x14ac:dyDescent="0.25">
      <c r="B1444" t="s">
        <v>7</v>
      </c>
    </row>
    <row r="1445" spans="2:2" x14ac:dyDescent="0.25">
      <c r="B1445" t="s">
        <v>3</v>
      </c>
    </row>
    <row r="1446" spans="2:2" x14ac:dyDescent="0.25">
      <c r="B1446" t="s">
        <v>35</v>
      </c>
    </row>
    <row r="1447" spans="2:2" x14ac:dyDescent="0.25">
      <c r="B1447" t="s">
        <v>3</v>
      </c>
    </row>
    <row r="1448" spans="2:2" x14ac:dyDescent="0.25">
      <c r="B1448" t="s">
        <v>3</v>
      </c>
    </row>
    <row r="1449" spans="2:2" x14ac:dyDescent="0.25">
      <c r="B1449" t="s">
        <v>3</v>
      </c>
    </row>
    <row r="1450" spans="2:2" x14ac:dyDescent="0.25">
      <c r="B1450" t="s">
        <v>3</v>
      </c>
    </row>
    <row r="1451" spans="2:2" x14ac:dyDescent="0.25">
      <c r="B1451" t="s">
        <v>5</v>
      </c>
    </row>
    <row r="1452" spans="2:2" x14ac:dyDescent="0.25">
      <c r="B1452" t="s">
        <v>3</v>
      </c>
    </row>
    <row r="1453" spans="2:2" x14ac:dyDescent="0.25">
      <c r="B1453" t="s">
        <v>41</v>
      </c>
    </row>
    <row r="1454" spans="2:2" x14ac:dyDescent="0.25">
      <c r="B1454" t="s">
        <v>6</v>
      </c>
    </row>
    <row r="1455" spans="2:2" x14ac:dyDescent="0.25">
      <c r="B1455" t="s">
        <v>3</v>
      </c>
    </row>
    <row r="1456" spans="2:2" x14ac:dyDescent="0.25">
      <c r="B1456" t="s">
        <v>3</v>
      </c>
    </row>
    <row r="1457" spans="1:2" x14ac:dyDescent="0.25">
      <c r="B1457" t="s">
        <v>6</v>
      </c>
    </row>
    <row r="1458" spans="1:2" x14ac:dyDescent="0.25">
      <c r="B1458" t="s">
        <v>3</v>
      </c>
    </row>
    <row r="1459" spans="1:2" x14ac:dyDescent="0.25">
      <c r="B1459" t="s">
        <v>3</v>
      </c>
    </row>
    <row r="1460" spans="1:2" x14ac:dyDescent="0.25">
      <c r="B1460" t="s">
        <v>3</v>
      </c>
    </row>
    <row r="1461" spans="1:2" x14ac:dyDescent="0.25">
      <c r="B1461" t="s">
        <v>3</v>
      </c>
    </row>
    <row r="1462" spans="1:2" x14ac:dyDescent="0.25">
      <c r="B1462" t="s">
        <v>3</v>
      </c>
    </row>
    <row r="1463" spans="1:2" x14ac:dyDescent="0.25">
      <c r="B1463" t="s">
        <v>3</v>
      </c>
    </row>
    <row r="1464" spans="1:2" x14ac:dyDescent="0.25">
      <c r="B1464" t="s">
        <v>3</v>
      </c>
    </row>
    <row r="1465" spans="1:2" x14ac:dyDescent="0.25">
      <c r="B1465" t="s">
        <v>3</v>
      </c>
    </row>
    <row r="1466" spans="1:2" x14ac:dyDescent="0.25">
      <c r="B1466" t="s">
        <v>3</v>
      </c>
    </row>
    <row r="1467" spans="1:2" x14ac:dyDescent="0.25">
      <c r="B1467" t="s">
        <v>3</v>
      </c>
    </row>
    <row r="1468" spans="1:2" x14ac:dyDescent="0.25">
      <c r="B1468" t="s">
        <v>3</v>
      </c>
    </row>
    <row r="1469" spans="1:2" x14ac:dyDescent="0.25">
      <c r="A1469" t="s">
        <v>74</v>
      </c>
    </row>
    <row r="1470" spans="1:2" x14ac:dyDescent="0.25">
      <c r="A1470" t="s">
        <v>74</v>
      </c>
    </row>
    <row r="1471" spans="1:2" x14ac:dyDescent="0.25">
      <c r="B1471" t="s">
        <v>5</v>
      </c>
    </row>
    <row r="1472" spans="1:2" x14ac:dyDescent="0.25">
      <c r="B1472" t="s">
        <v>3</v>
      </c>
    </row>
    <row r="1473" spans="1:2" x14ac:dyDescent="0.25">
      <c r="B1473" t="s">
        <v>3</v>
      </c>
    </row>
    <row r="1474" spans="1:2" x14ac:dyDescent="0.25">
      <c r="A1474" t="s">
        <v>74</v>
      </c>
    </row>
    <row r="1475" spans="1:2" x14ac:dyDescent="0.25">
      <c r="A1475" t="s">
        <v>84</v>
      </c>
    </row>
    <row r="1476" spans="1:2" x14ac:dyDescent="0.25">
      <c r="B1476" t="s">
        <v>3</v>
      </c>
    </row>
    <row r="1477" spans="1:2" x14ac:dyDescent="0.25">
      <c r="B1477" t="s">
        <v>5</v>
      </c>
    </row>
    <row r="1478" spans="1:2" x14ac:dyDescent="0.25">
      <c r="B1478" t="s">
        <v>10</v>
      </c>
    </row>
    <row r="1479" spans="1:2" x14ac:dyDescent="0.25">
      <c r="B1479" t="s">
        <v>7</v>
      </c>
    </row>
    <row r="1480" spans="1:2" x14ac:dyDescent="0.25">
      <c r="A1480" t="s">
        <v>54</v>
      </c>
    </row>
    <row r="1481" spans="1:2" x14ac:dyDescent="0.25">
      <c r="B1481" t="s">
        <v>3</v>
      </c>
    </row>
    <row r="1482" spans="1:2" x14ac:dyDescent="0.25">
      <c r="B1482" t="s">
        <v>3</v>
      </c>
    </row>
    <row r="1483" spans="1:2" x14ac:dyDescent="0.25">
      <c r="B1483" t="s">
        <v>9</v>
      </c>
    </row>
    <row r="1484" spans="1:2" x14ac:dyDescent="0.25">
      <c r="B1484" t="s">
        <v>3</v>
      </c>
    </row>
    <row r="1485" spans="1:2" x14ac:dyDescent="0.25">
      <c r="B1485" t="s">
        <v>33</v>
      </c>
    </row>
    <row r="1486" spans="1:2" x14ac:dyDescent="0.25">
      <c r="A1486" t="s">
        <v>74</v>
      </c>
    </row>
    <row r="1487" spans="1:2" x14ac:dyDescent="0.25">
      <c r="A1487" t="s">
        <v>74</v>
      </c>
    </row>
    <row r="1488" spans="1:2" x14ac:dyDescent="0.25">
      <c r="A1488" t="s">
        <v>74</v>
      </c>
    </row>
    <row r="1489" spans="1:2" x14ac:dyDescent="0.25">
      <c r="A1489" t="s">
        <v>74</v>
      </c>
    </row>
    <row r="1490" spans="1:2" x14ac:dyDescent="0.25">
      <c r="A1490" t="s">
        <v>74</v>
      </c>
    </row>
    <row r="1491" spans="1:2" x14ac:dyDescent="0.25">
      <c r="A1491" t="s">
        <v>74</v>
      </c>
    </row>
    <row r="1492" spans="1:2" x14ac:dyDescent="0.25">
      <c r="A1492" t="s">
        <v>74</v>
      </c>
    </row>
    <row r="1493" spans="1:2" x14ac:dyDescent="0.25">
      <c r="B1493" t="s">
        <v>3</v>
      </c>
    </row>
    <row r="1494" spans="1:2" x14ac:dyDescent="0.25">
      <c r="B1494" t="s">
        <v>5</v>
      </c>
    </row>
    <row r="1495" spans="1:2" x14ac:dyDescent="0.25">
      <c r="B1495" t="s">
        <v>3</v>
      </c>
    </row>
    <row r="1496" spans="1:2" x14ac:dyDescent="0.25">
      <c r="A1496" t="s">
        <v>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zoomScale="60" workbookViewId="0">
      <selection activeCell="A19" sqref="A19:A52"/>
    </sheetView>
  </sheetViews>
  <sheetFormatPr defaultColWidth="8.85546875" defaultRowHeight="15" x14ac:dyDescent="0.25"/>
  <cols>
    <col min="1" max="1" width="21.140625" customWidth="1"/>
    <col min="2" max="2" width="10.7109375" customWidth="1"/>
    <col min="3" max="3" width="17.42578125" bestFit="1" customWidth="1"/>
    <col min="6" max="6" width="10.7109375" bestFit="1" customWidth="1"/>
  </cols>
  <sheetData>
    <row r="1" spans="1:16" ht="15.75" thickBot="1" x14ac:dyDescent="0.3">
      <c r="A1" s="1" t="s">
        <v>0</v>
      </c>
      <c r="B1" s="2" t="s">
        <v>1</v>
      </c>
      <c r="C1" s="3" t="s">
        <v>2</v>
      </c>
      <c r="N1" t="s">
        <v>3</v>
      </c>
      <c r="P1" s="181">
        <f>C2</f>
        <v>0.59926470588235292</v>
      </c>
    </row>
    <row r="2" spans="1:16" ht="15.75" thickTop="1" x14ac:dyDescent="0.25">
      <c r="A2" s="4" t="s">
        <v>3</v>
      </c>
      <c r="B2" s="5">
        <v>978</v>
      </c>
      <c r="C2" s="6">
        <f>B2/B13</f>
        <v>0.59926470588235292</v>
      </c>
      <c r="N2" t="s">
        <v>4</v>
      </c>
      <c r="P2" s="181">
        <f>C3</f>
        <v>5.8210784313725492E-2</v>
      </c>
    </row>
    <row r="3" spans="1:16" x14ac:dyDescent="0.25">
      <c r="A3" s="4" t="s">
        <v>4</v>
      </c>
      <c r="B3" s="5">
        <v>95</v>
      </c>
      <c r="C3" s="6">
        <f>B3/B13</f>
        <v>5.8210784313725492E-2</v>
      </c>
      <c r="N3" t="s">
        <v>5</v>
      </c>
      <c r="P3" s="181">
        <f>C4</f>
        <v>3.9215686274509803E-2</v>
      </c>
    </row>
    <row r="4" spans="1:16" x14ac:dyDescent="0.25">
      <c r="A4" s="4" t="s">
        <v>5</v>
      </c>
      <c r="B4" s="5">
        <v>64</v>
      </c>
      <c r="C4" s="6">
        <f>B4/B13</f>
        <v>3.9215686274509803E-2</v>
      </c>
      <c r="N4" t="s">
        <v>6</v>
      </c>
      <c r="P4" s="181">
        <f>C5</f>
        <v>5.0857843137254902E-2</v>
      </c>
    </row>
    <row r="5" spans="1:16" x14ac:dyDescent="0.25">
      <c r="A5" s="4" t="s">
        <v>6</v>
      </c>
      <c r="B5" s="5">
        <v>83</v>
      </c>
      <c r="C5" s="6">
        <f>B5/B13</f>
        <v>5.0857843137254902E-2</v>
      </c>
      <c r="N5" t="s">
        <v>196</v>
      </c>
      <c r="P5" s="181">
        <f>SUM(C6:C11)</f>
        <v>0.1482843137254902</v>
      </c>
    </row>
    <row r="6" spans="1:16" x14ac:dyDescent="0.25">
      <c r="A6" s="4" t="s">
        <v>7</v>
      </c>
      <c r="B6" s="5">
        <v>32</v>
      </c>
      <c r="C6" s="6">
        <f>B6/B13</f>
        <v>1.9607843137254902E-2</v>
      </c>
      <c r="N6" t="s">
        <v>197</v>
      </c>
      <c r="P6" s="181">
        <f>C12</f>
        <v>0.10416666666666667</v>
      </c>
    </row>
    <row r="7" spans="1:16" x14ac:dyDescent="0.25">
      <c r="A7" s="4" t="s">
        <v>8</v>
      </c>
      <c r="B7" s="5">
        <v>21</v>
      </c>
      <c r="C7" s="6">
        <f>B7/B13</f>
        <v>1.2867647058823529E-2</v>
      </c>
    </row>
    <row r="8" spans="1:16" x14ac:dyDescent="0.25">
      <c r="A8" s="4" t="s">
        <v>9</v>
      </c>
      <c r="B8" s="5">
        <v>20</v>
      </c>
      <c r="C8" s="6">
        <f>B8/B13</f>
        <v>1.2254901960784314E-2</v>
      </c>
    </row>
    <row r="9" spans="1:16" x14ac:dyDescent="0.25">
      <c r="A9" s="4" t="s">
        <v>10</v>
      </c>
      <c r="B9" s="5">
        <v>36</v>
      </c>
      <c r="C9" s="6">
        <f>B9/B13</f>
        <v>2.2058823529411766E-2</v>
      </c>
    </row>
    <row r="10" spans="1:16" x14ac:dyDescent="0.25">
      <c r="A10" s="4" t="s">
        <v>11</v>
      </c>
      <c r="B10" s="5">
        <v>13</v>
      </c>
      <c r="C10" s="6">
        <f>B10/B13</f>
        <v>7.9656862745098034E-3</v>
      </c>
    </row>
    <row r="11" spans="1:16" x14ac:dyDescent="0.25">
      <c r="A11" s="4" t="s">
        <v>227</v>
      </c>
      <c r="B11" s="5">
        <v>120</v>
      </c>
      <c r="C11" s="6">
        <f>B11/B13</f>
        <v>7.3529411764705885E-2</v>
      </c>
    </row>
    <row r="12" spans="1:16" x14ac:dyDescent="0.25">
      <c r="A12" s="4" t="s">
        <v>228</v>
      </c>
      <c r="B12" s="5">
        <v>170</v>
      </c>
      <c r="C12" s="6">
        <f>B12/B13</f>
        <v>0.10416666666666667</v>
      </c>
    </row>
    <row r="13" spans="1:16" x14ac:dyDescent="0.25">
      <c r="A13" s="7" t="s">
        <v>14</v>
      </c>
      <c r="B13" s="8">
        <v>1632</v>
      </c>
      <c r="C13" s="9"/>
    </row>
    <row r="14" spans="1:16" x14ac:dyDescent="0.25">
      <c r="A14" s="10"/>
      <c r="B14" s="11"/>
    </row>
    <row r="15" spans="1:16" x14ac:dyDescent="0.25">
      <c r="B15" s="12"/>
    </row>
    <row r="17" spans="1:7" ht="15.75" thickBot="1" x14ac:dyDescent="0.3">
      <c r="A17" s="13" t="s">
        <v>15</v>
      </c>
      <c r="E17" s="14" t="s">
        <v>16</v>
      </c>
      <c r="F17" s="15"/>
      <c r="G17" s="16"/>
    </row>
    <row r="18" spans="1:7" x14ac:dyDescent="0.25">
      <c r="A18" s="23" t="s">
        <v>17</v>
      </c>
      <c r="B18" s="24" t="s">
        <v>1</v>
      </c>
      <c r="C18" s="190" t="s">
        <v>18</v>
      </c>
      <c r="E18" s="18"/>
      <c r="F18" s="12"/>
      <c r="G18" s="19"/>
    </row>
    <row r="19" spans="1:7" x14ac:dyDescent="0.25">
      <c r="A19" s="187" t="s">
        <v>19</v>
      </c>
      <c r="B19" s="188">
        <v>1</v>
      </c>
      <c r="C19" s="189">
        <f>B19/B53</f>
        <v>5.9523809523809521E-3</v>
      </c>
      <c r="E19" s="23" t="s">
        <v>20</v>
      </c>
      <c r="F19" s="24" t="s">
        <v>21</v>
      </c>
      <c r="G19" s="25"/>
    </row>
    <row r="20" spans="1:7" x14ac:dyDescent="0.25">
      <c r="A20" s="187" t="s">
        <v>229</v>
      </c>
      <c r="B20" s="188">
        <v>1</v>
      </c>
      <c r="C20" s="189">
        <f>B20/B53</f>
        <v>5.9523809523809521E-3</v>
      </c>
      <c r="E20" s="198" t="s">
        <v>23</v>
      </c>
      <c r="F20" s="199">
        <v>1</v>
      </c>
      <c r="G20" s="194"/>
    </row>
    <row r="21" spans="1:7" x14ac:dyDescent="0.25">
      <c r="A21" s="187" t="s">
        <v>24</v>
      </c>
      <c r="B21" s="188">
        <v>1</v>
      </c>
      <c r="C21" s="189">
        <f>B21/B53</f>
        <v>5.9523809523809521E-3</v>
      </c>
      <c r="E21" s="200" t="s">
        <v>208</v>
      </c>
      <c r="F21" s="201">
        <v>1</v>
      </c>
      <c r="G21" s="195"/>
    </row>
    <row r="22" spans="1:7" x14ac:dyDescent="0.25">
      <c r="A22" s="187" t="s">
        <v>230</v>
      </c>
      <c r="B22" s="188">
        <v>1</v>
      </c>
      <c r="C22" s="189">
        <f>B22/B53</f>
        <v>5.9523809523809521E-3</v>
      </c>
      <c r="E22" s="200" t="s">
        <v>25</v>
      </c>
      <c r="F22" s="201">
        <v>1</v>
      </c>
      <c r="G22" s="195"/>
    </row>
    <row r="23" spans="1:7" x14ac:dyDescent="0.25">
      <c r="A23" s="187" t="s">
        <v>213</v>
      </c>
      <c r="B23" s="188">
        <v>1</v>
      </c>
      <c r="C23" s="189">
        <f>B23/B53</f>
        <v>5.9523809523809521E-3</v>
      </c>
      <c r="E23" s="200" t="s">
        <v>10</v>
      </c>
      <c r="F23" s="201">
        <v>36</v>
      </c>
      <c r="G23" s="195"/>
    </row>
    <row r="24" spans="1:7" x14ac:dyDescent="0.25">
      <c r="A24" s="187" t="s">
        <v>231</v>
      </c>
      <c r="B24" s="188">
        <v>1</v>
      </c>
      <c r="C24" s="189">
        <f>B24/B53</f>
        <v>5.9523809523809521E-3</v>
      </c>
      <c r="E24" s="200" t="s">
        <v>27</v>
      </c>
      <c r="F24" s="201">
        <v>11</v>
      </c>
      <c r="G24" s="195"/>
    </row>
    <row r="25" spans="1:7" x14ac:dyDescent="0.25">
      <c r="A25" s="187" t="s">
        <v>211</v>
      </c>
      <c r="B25" s="188">
        <v>2</v>
      </c>
      <c r="C25" s="189">
        <f>B25/B53</f>
        <v>1.1904761904761904E-2</v>
      </c>
      <c r="E25" s="200" t="s">
        <v>8</v>
      </c>
      <c r="F25" s="201">
        <v>21</v>
      </c>
      <c r="G25" s="195"/>
    </row>
    <row r="26" spans="1:7" x14ac:dyDescent="0.25">
      <c r="A26" s="187" t="s">
        <v>232</v>
      </c>
      <c r="B26" s="188">
        <v>1</v>
      </c>
      <c r="C26" s="189">
        <f>B26/B53</f>
        <v>5.9523809523809521E-3</v>
      </c>
      <c r="E26" s="200" t="s">
        <v>29</v>
      </c>
      <c r="F26" s="201">
        <v>1</v>
      </c>
      <c r="G26" s="195"/>
    </row>
    <row r="27" spans="1:7" x14ac:dyDescent="0.25">
      <c r="A27" s="187" t="s">
        <v>195</v>
      </c>
      <c r="B27" s="188">
        <v>1</v>
      </c>
      <c r="C27" s="189">
        <f>B27/B53</f>
        <v>5.9523809523809521E-3</v>
      </c>
      <c r="E27" s="200" t="s">
        <v>31</v>
      </c>
      <c r="F27" s="201">
        <v>16</v>
      </c>
      <c r="G27" s="195"/>
    </row>
    <row r="28" spans="1:7" x14ac:dyDescent="0.25">
      <c r="A28" s="187" t="s">
        <v>34</v>
      </c>
      <c r="B28" s="188">
        <v>3</v>
      </c>
      <c r="C28" s="189">
        <f>B28/B53</f>
        <v>1.7857142857142856E-2</v>
      </c>
      <c r="E28" s="200" t="s">
        <v>33</v>
      </c>
      <c r="F28" s="201">
        <v>5</v>
      </c>
      <c r="G28" s="195"/>
    </row>
    <row r="29" spans="1:7" x14ac:dyDescent="0.25">
      <c r="A29" s="187" t="s">
        <v>216</v>
      </c>
      <c r="B29" s="188">
        <v>3</v>
      </c>
      <c r="C29" s="189">
        <f>B29/B53</f>
        <v>1.7857142857142856E-2</v>
      </c>
      <c r="E29" s="200" t="s">
        <v>35</v>
      </c>
      <c r="F29" s="201">
        <v>3</v>
      </c>
      <c r="G29" s="195"/>
    </row>
    <row r="30" spans="1:7" x14ac:dyDescent="0.25">
      <c r="A30" s="187" t="s">
        <v>36</v>
      </c>
      <c r="B30" s="188">
        <v>14</v>
      </c>
      <c r="C30" s="189">
        <f>B30/B53</f>
        <v>8.3333333333333329E-2</v>
      </c>
      <c r="E30" s="200" t="s">
        <v>39</v>
      </c>
      <c r="F30" s="201">
        <v>1</v>
      </c>
      <c r="G30" s="195"/>
    </row>
    <row r="31" spans="1:7" x14ac:dyDescent="0.25">
      <c r="A31" s="187" t="s">
        <v>38</v>
      </c>
      <c r="B31" s="188">
        <v>6</v>
      </c>
      <c r="C31" s="189">
        <f>B31/B53</f>
        <v>3.5714285714285712E-2</v>
      </c>
      <c r="E31" s="200" t="s">
        <v>202</v>
      </c>
      <c r="F31" s="201">
        <v>1</v>
      </c>
      <c r="G31" s="195"/>
    </row>
    <row r="32" spans="1:7" x14ac:dyDescent="0.25">
      <c r="A32" s="187" t="s">
        <v>233</v>
      </c>
      <c r="B32" s="188">
        <v>1</v>
      </c>
      <c r="C32" s="189">
        <f>B32/B53</f>
        <v>5.9523809523809521E-3</v>
      </c>
      <c r="E32" s="200" t="s">
        <v>41</v>
      </c>
      <c r="F32" s="201">
        <v>8</v>
      </c>
      <c r="G32" s="195"/>
    </row>
    <row r="33" spans="1:7" x14ac:dyDescent="0.25">
      <c r="A33" s="187" t="s">
        <v>42</v>
      </c>
      <c r="B33" s="188">
        <v>1</v>
      </c>
      <c r="C33" s="189">
        <f>B33/B53</f>
        <v>5.9523809523809521E-3</v>
      </c>
      <c r="E33" s="200" t="s">
        <v>43</v>
      </c>
      <c r="F33" s="201">
        <v>2</v>
      </c>
      <c r="G33" s="195"/>
    </row>
    <row r="34" spans="1:7" x14ac:dyDescent="0.25">
      <c r="A34" s="187" t="s">
        <v>44</v>
      </c>
      <c r="B34" s="188">
        <v>1</v>
      </c>
      <c r="C34" s="189">
        <f>B34/B53</f>
        <v>5.9523809523809521E-3</v>
      </c>
      <c r="E34" s="200" t="s">
        <v>45</v>
      </c>
      <c r="F34" s="201">
        <v>2</v>
      </c>
      <c r="G34" s="195"/>
    </row>
    <row r="35" spans="1:7" x14ac:dyDescent="0.25">
      <c r="A35" s="187" t="s">
        <v>52</v>
      </c>
      <c r="B35" s="188">
        <v>1</v>
      </c>
      <c r="C35" s="189">
        <f>B35/B53</f>
        <v>5.9523809523809521E-3</v>
      </c>
      <c r="E35" s="200" t="s">
        <v>47</v>
      </c>
      <c r="F35" s="201">
        <v>1</v>
      </c>
      <c r="G35" s="195"/>
    </row>
    <row r="36" spans="1:7" x14ac:dyDescent="0.25">
      <c r="A36" s="187" t="s">
        <v>54</v>
      </c>
      <c r="B36" s="188">
        <v>15</v>
      </c>
      <c r="C36" s="189">
        <f>B36/B53</f>
        <v>8.9285714285714288E-2</v>
      </c>
      <c r="E36" s="200" t="s">
        <v>210</v>
      </c>
      <c r="F36" s="201">
        <v>1</v>
      </c>
      <c r="G36" s="195"/>
    </row>
    <row r="37" spans="1:7" x14ac:dyDescent="0.25">
      <c r="A37" s="187" t="s">
        <v>64</v>
      </c>
      <c r="B37" s="188">
        <v>3</v>
      </c>
      <c r="C37" s="189">
        <f>B37/B53</f>
        <v>1.7857142857142856E-2</v>
      </c>
      <c r="E37" s="200" t="s">
        <v>9</v>
      </c>
      <c r="F37" s="201">
        <v>20</v>
      </c>
      <c r="G37" s="195"/>
    </row>
    <row r="38" spans="1:7" x14ac:dyDescent="0.25">
      <c r="A38" s="187" t="s">
        <v>66</v>
      </c>
      <c r="B38" s="188">
        <v>4</v>
      </c>
      <c r="C38" s="189">
        <f>B38/B53</f>
        <v>2.3809523809523808E-2</v>
      </c>
      <c r="E38" s="200" t="s">
        <v>4</v>
      </c>
      <c r="F38" s="201">
        <v>95</v>
      </c>
      <c r="G38" s="195"/>
    </row>
    <row r="39" spans="1:7" x14ac:dyDescent="0.25">
      <c r="A39" s="187" t="s">
        <v>68</v>
      </c>
      <c r="B39" s="188">
        <v>3</v>
      </c>
      <c r="C39" s="189">
        <f>B39/B53</f>
        <v>1.7857142857142856E-2</v>
      </c>
      <c r="E39" s="200" t="s">
        <v>49</v>
      </c>
      <c r="F39" s="201">
        <v>9</v>
      </c>
      <c r="G39" s="195"/>
    </row>
    <row r="40" spans="1:7" x14ac:dyDescent="0.25">
      <c r="A40" s="187" t="s">
        <v>234</v>
      </c>
      <c r="B40" s="188">
        <v>1</v>
      </c>
      <c r="C40" s="189">
        <f>B40/B53</f>
        <v>5.9523809523809521E-3</v>
      </c>
      <c r="E40" s="200" t="s">
        <v>51</v>
      </c>
      <c r="F40" s="201">
        <v>1</v>
      </c>
      <c r="G40" s="195"/>
    </row>
    <row r="41" spans="1:7" x14ac:dyDescent="0.25">
      <c r="A41" s="187" t="s">
        <v>74</v>
      </c>
      <c r="B41" s="188">
        <v>63</v>
      </c>
      <c r="C41" s="189">
        <f>B41/B53</f>
        <v>0.375</v>
      </c>
      <c r="E41" s="200" t="s">
        <v>53</v>
      </c>
      <c r="F41" s="201">
        <v>3</v>
      </c>
      <c r="G41" s="195"/>
    </row>
    <row r="42" spans="1:7" x14ac:dyDescent="0.25">
      <c r="A42" s="187" t="s">
        <v>76</v>
      </c>
      <c r="B42" s="188">
        <v>1</v>
      </c>
      <c r="C42" s="189">
        <f>B42/B53</f>
        <v>5.9523809523809521E-3</v>
      </c>
      <c r="E42" s="200" t="s">
        <v>209</v>
      </c>
      <c r="F42" s="201">
        <v>1</v>
      </c>
      <c r="G42" s="195"/>
    </row>
    <row r="43" spans="1:7" x14ac:dyDescent="0.25">
      <c r="A43" s="187" t="s">
        <v>80</v>
      </c>
      <c r="B43" s="188">
        <v>1</v>
      </c>
      <c r="C43" s="189">
        <f>B43/B53</f>
        <v>5.9523809523809521E-3</v>
      </c>
      <c r="E43" s="200" t="s">
        <v>55</v>
      </c>
      <c r="F43" s="201">
        <v>7</v>
      </c>
      <c r="G43" s="195"/>
    </row>
    <row r="44" spans="1:7" x14ac:dyDescent="0.25">
      <c r="A44" s="187" t="s">
        <v>83</v>
      </c>
      <c r="B44" s="188">
        <v>4</v>
      </c>
      <c r="C44" s="189">
        <f>B44/B53</f>
        <v>2.3809523809523808E-2</v>
      </c>
      <c r="E44" s="200" t="s">
        <v>57</v>
      </c>
      <c r="F44" s="201">
        <v>7</v>
      </c>
      <c r="G44" s="195"/>
    </row>
    <row r="45" spans="1:7" x14ac:dyDescent="0.25">
      <c r="A45" s="187" t="s">
        <v>84</v>
      </c>
      <c r="B45" s="188">
        <v>1</v>
      </c>
      <c r="C45" s="189">
        <f>B45/B53</f>
        <v>5.9523809523809521E-3</v>
      </c>
      <c r="E45" s="200" t="s">
        <v>5</v>
      </c>
      <c r="F45" s="201">
        <v>64</v>
      </c>
      <c r="G45" s="195"/>
    </row>
    <row r="46" spans="1:7" x14ac:dyDescent="0.25">
      <c r="A46" s="187" t="s">
        <v>85</v>
      </c>
      <c r="B46" s="188">
        <v>4</v>
      </c>
      <c r="C46" s="189">
        <f>B46/B53</f>
        <v>2.3809523809523808E-2</v>
      </c>
      <c r="E46" s="200" t="s">
        <v>59</v>
      </c>
      <c r="F46" s="201">
        <v>2</v>
      </c>
      <c r="G46" s="195"/>
    </row>
    <row r="47" spans="1:7" x14ac:dyDescent="0.25">
      <c r="A47" s="187" t="s">
        <v>235</v>
      </c>
      <c r="B47" s="188">
        <v>1</v>
      </c>
      <c r="C47" s="189">
        <f>B47/B53</f>
        <v>5.9523809523809521E-3</v>
      </c>
      <c r="E47" s="200" t="s">
        <v>61</v>
      </c>
      <c r="F47" s="201">
        <v>3</v>
      </c>
      <c r="G47" s="195"/>
    </row>
    <row r="48" spans="1:7" x14ac:dyDescent="0.25">
      <c r="A48" s="187" t="s">
        <v>90</v>
      </c>
      <c r="B48" s="188">
        <v>1</v>
      </c>
      <c r="C48" s="189">
        <f>B48/B53</f>
        <v>5.9523809523809521E-3</v>
      </c>
      <c r="E48" s="200" t="s">
        <v>6</v>
      </c>
      <c r="F48" s="201">
        <v>83</v>
      </c>
      <c r="G48" s="195"/>
    </row>
    <row r="49" spans="1:7" x14ac:dyDescent="0.25">
      <c r="A49" s="187" t="s">
        <v>91</v>
      </c>
      <c r="B49" s="188">
        <v>10</v>
      </c>
      <c r="C49" s="189">
        <f>B49/B53</f>
        <v>5.9523809523809521E-2</v>
      </c>
      <c r="E49" s="200" t="s">
        <v>63</v>
      </c>
      <c r="F49" s="201">
        <v>10</v>
      </c>
      <c r="G49" s="195"/>
    </row>
    <row r="50" spans="1:7" x14ac:dyDescent="0.25">
      <c r="A50" s="187" t="s">
        <v>93</v>
      </c>
      <c r="B50" s="188">
        <v>14</v>
      </c>
      <c r="C50" s="189">
        <f>B50/B53</f>
        <v>8.3333333333333329E-2</v>
      </c>
      <c r="E50" s="200" t="s">
        <v>237</v>
      </c>
      <c r="F50" s="201">
        <v>1</v>
      </c>
      <c r="G50" s="195"/>
    </row>
    <row r="51" spans="1:7" x14ac:dyDescent="0.25">
      <c r="A51" s="187" t="s">
        <v>236</v>
      </c>
      <c r="B51" s="188">
        <v>1</v>
      </c>
      <c r="C51" s="189">
        <f>B51/B53</f>
        <v>5.9523809523809521E-3</v>
      </c>
      <c r="E51" s="200" t="s">
        <v>65</v>
      </c>
      <c r="F51" s="201">
        <v>3</v>
      </c>
      <c r="G51" s="195"/>
    </row>
    <row r="52" spans="1:7" x14ac:dyDescent="0.25">
      <c r="A52" s="187" t="s">
        <v>224</v>
      </c>
      <c r="B52" s="188">
        <v>1</v>
      </c>
      <c r="C52" s="189">
        <f>B52/B53</f>
        <v>5.9523809523809521E-3</v>
      </c>
      <c r="E52" s="200" t="s">
        <v>3</v>
      </c>
      <c r="F52" s="201">
        <v>978</v>
      </c>
      <c r="G52" s="195"/>
    </row>
    <row r="53" spans="1:7" x14ac:dyDescent="0.25">
      <c r="A53" s="191" t="s">
        <v>94</v>
      </c>
      <c r="B53" s="192">
        <v>168</v>
      </c>
      <c r="C53" s="193"/>
      <c r="E53" s="200" t="s">
        <v>238</v>
      </c>
      <c r="F53" s="201">
        <v>1</v>
      </c>
      <c r="G53" s="204"/>
    </row>
    <row r="54" spans="1:7" x14ac:dyDescent="0.25">
      <c r="E54" s="200" t="s">
        <v>67</v>
      </c>
      <c r="F54" s="201">
        <v>4</v>
      </c>
      <c r="G54" s="196"/>
    </row>
    <row r="55" spans="1:7" x14ac:dyDescent="0.25">
      <c r="E55" s="200" t="s">
        <v>11</v>
      </c>
      <c r="F55" s="201">
        <v>13</v>
      </c>
      <c r="G55" s="196"/>
    </row>
    <row r="56" spans="1:7" x14ac:dyDescent="0.25">
      <c r="E56" s="200" t="s">
        <v>7</v>
      </c>
      <c r="F56" s="201">
        <v>32</v>
      </c>
      <c r="G56" s="196"/>
    </row>
    <row r="57" spans="1:7" x14ac:dyDescent="0.25">
      <c r="E57" s="200" t="s">
        <v>73</v>
      </c>
      <c r="F57" s="201">
        <v>5</v>
      </c>
      <c r="G57" s="196"/>
    </row>
    <row r="58" spans="1:7" x14ac:dyDescent="0.25">
      <c r="E58" s="200" t="s">
        <v>75</v>
      </c>
      <c r="F58" s="201">
        <v>4</v>
      </c>
      <c r="G58" s="196"/>
    </row>
    <row r="59" spans="1:7" x14ac:dyDescent="0.25">
      <c r="E59" s="200" t="s">
        <v>77</v>
      </c>
      <c r="F59" s="201">
        <v>4</v>
      </c>
      <c r="G59" s="196"/>
    </row>
    <row r="60" spans="1:7" x14ac:dyDescent="0.25">
      <c r="E60" s="200" t="s">
        <v>79</v>
      </c>
      <c r="F60" s="201">
        <v>2</v>
      </c>
      <c r="G60" s="196"/>
    </row>
    <row r="61" spans="1:7" x14ac:dyDescent="0.25">
      <c r="E61" s="202" t="s">
        <v>94</v>
      </c>
      <c r="F61" s="203">
        <v>1464</v>
      </c>
      <c r="G61" s="197"/>
    </row>
  </sheetData>
  <pageMargins left="0.7" right="0.7" top="0.75" bottom="0.75" header="0.3" footer="0.3"/>
  <pageSetup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view="pageBreakPreview" topLeftCell="A16" zoomScaleSheetLayoutView="100" workbookViewId="0">
      <selection activeCell="C25" sqref="C25"/>
    </sheetView>
  </sheetViews>
  <sheetFormatPr defaultColWidth="8.85546875" defaultRowHeight="15" x14ac:dyDescent="0.25"/>
  <cols>
    <col min="1" max="1" width="21.140625" customWidth="1"/>
    <col min="2" max="3" width="10.7109375" customWidth="1"/>
  </cols>
  <sheetData>
    <row r="1" spans="1:16" ht="15.75" thickBot="1" x14ac:dyDescent="0.3">
      <c r="A1" s="1" t="s">
        <v>0</v>
      </c>
      <c r="B1" s="2" t="s">
        <v>1</v>
      </c>
      <c r="C1" s="3" t="s">
        <v>2</v>
      </c>
      <c r="N1" t="s">
        <v>3</v>
      </c>
      <c r="O1">
        <v>958</v>
      </c>
      <c r="P1" s="181">
        <f>O1/B13</f>
        <v>0.58593272171253818</v>
      </c>
    </row>
    <row r="2" spans="1:16" ht="15.75" thickTop="1" x14ac:dyDescent="0.25">
      <c r="A2" s="4" t="s">
        <v>3</v>
      </c>
      <c r="B2" s="5">
        <v>958</v>
      </c>
      <c r="C2" s="6">
        <f>B2/B13</f>
        <v>0.58593272171253818</v>
      </c>
      <c r="N2" t="s">
        <v>4</v>
      </c>
      <c r="O2">
        <v>106</v>
      </c>
      <c r="P2" s="181">
        <f>O2/B13</f>
        <v>6.4831804281345565E-2</v>
      </c>
    </row>
    <row r="3" spans="1:16" x14ac:dyDescent="0.25">
      <c r="A3" s="4" t="s">
        <v>4</v>
      </c>
      <c r="B3" s="5">
        <v>106</v>
      </c>
      <c r="C3" s="6">
        <f>B3/B13</f>
        <v>6.4831804281345565E-2</v>
      </c>
      <c r="N3" t="s">
        <v>5</v>
      </c>
      <c r="O3">
        <v>65</v>
      </c>
      <c r="P3" s="181">
        <f>O3/B13</f>
        <v>3.9755351681957186E-2</v>
      </c>
    </row>
    <row r="4" spans="1:16" x14ac:dyDescent="0.25">
      <c r="A4" s="4" t="s">
        <v>5</v>
      </c>
      <c r="B4" s="5">
        <v>65</v>
      </c>
      <c r="C4" s="6">
        <f>B4/B13</f>
        <v>3.9755351681957186E-2</v>
      </c>
      <c r="N4" t="s">
        <v>6</v>
      </c>
      <c r="O4">
        <v>89</v>
      </c>
      <c r="P4" s="181">
        <f>O4/B13</f>
        <v>5.4434250764525995E-2</v>
      </c>
    </row>
    <row r="5" spans="1:16" x14ac:dyDescent="0.25">
      <c r="A5" s="4" t="s">
        <v>6</v>
      </c>
      <c r="B5" s="5">
        <v>89</v>
      </c>
      <c r="C5" s="6">
        <f>B5/B13</f>
        <v>5.4434250764525995E-2</v>
      </c>
      <c r="N5" t="s">
        <v>196</v>
      </c>
      <c r="O5">
        <v>113</v>
      </c>
      <c r="P5" s="181">
        <f>O5/B13</f>
        <v>6.9113149847094796E-2</v>
      </c>
    </row>
    <row r="6" spans="1:16" x14ac:dyDescent="0.25">
      <c r="A6" s="4" t="s">
        <v>7</v>
      </c>
      <c r="B6" s="5">
        <v>31</v>
      </c>
      <c r="C6" s="6">
        <f>B6/B13</f>
        <v>1.8960244648318043E-2</v>
      </c>
      <c r="N6" t="s">
        <v>197</v>
      </c>
      <c r="O6">
        <v>184</v>
      </c>
      <c r="P6" s="181">
        <f>O6/B13</f>
        <v>0.11253822629969419</v>
      </c>
    </row>
    <row r="7" spans="1:16" x14ac:dyDescent="0.25">
      <c r="A7" s="4" t="s">
        <v>8</v>
      </c>
      <c r="B7" s="5">
        <v>26</v>
      </c>
      <c r="C7" s="6">
        <f>B7/B13</f>
        <v>1.5902140672782873E-2</v>
      </c>
    </row>
    <row r="8" spans="1:16" x14ac:dyDescent="0.25">
      <c r="A8" s="4" t="s">
        <v>9</v>
      </c>
      <c r="B8" s="5">
        <v>20</v>
      </c>
      <c r="C8" s="6">
        <f>B8/B13</f>
        <v>1.2232415902140673E-2</v>
      </c>
    </row>
    <row r="9" spans="1:16" x14ac:dyDescent="0.25">
      <c r="A9" s="4" t="s">
        <v>10</v>
      </c>
      <c r="B9" s="5">
        <v>29</v>
      </c>
      <c r="C9" s="6">
        <f>B9/B13</f>
        <v>1.7737003058103974E-2</v>
      </c>
    </row>
    <row r="10" spans="1:16" x14ac:dyDescent="0.25">
      <c r="A10" s="4" t="s">
        <v>11</v>
      </c>
      <c r="B10" s="5">
        <v>14</v>
      </c>
      <c r="C10" s="6">
        <f>B10/B13</f>
        <v>8.5626911314984708E-3</v>
      </c>
    </row>
    <row r="11" spans="1:16" x14ac:dyDescent="0.25">
      <c r="A11" s="4" t="s">
        <v>226</v>
      </c>
      <c r="B11" s="5">
        <v>113</v>
      </c>
      <c r="C11" s="6">
        <f>B11/B13</f>
        <v>6.9113149847094796E-2</v>
      </c>
    </row>
    <row r="12" spans="1:16" x14ac:dyDescent="0.25">
      <c r="A12" s="4" t="s">
        <v>225</v>
      </c>
      <c r="B12" s="5">
        <v>184</v>
      </c>
      <c r="C12" s="6">
        <f>B12/B13</f>
        <v>0.11253822629969419</v>
      </c>
    </row>
    <row r="13" spans="1:16" x14ac:dyDescent="0.25">
      <c r="A13" s="7" t="s">
        <v>14</v>
      </c>
      <c r="B13" s="8">
        <f>SUM(B2:B12)</f>
        <v>1635</v>
      </c>
      <c r="C13" s="9">
        <v>1</v>
      </c>
    </row>
    <row r="14" spans="1:16" x14ac:dyDescent="0.25">
      <c r="A14" s="10"/>
      <c r="B14" s="11"/>
    </row>
    <row r="15" spans="1:16" x14ac:dyDescent="0.25">
      <c r="B15" s="12"/>
    </row>
    <row r="17" spans="1:7" ht="15.75" thickBot="1" x14ac:dyDescent="0.3">
      <c r="A17" s="13" t="s">
        <v>15</v>
      </c>
      <c r="E17" s="14" t="s">
        <v>16</v>
      </c>
      <c r="F17" s="15"/>
      <c r="G17" s="16"/>
    </row>
    <row r="18" spans="1:7" x14ac:dyDescent="0.25">
      <c r="A18" s="17" t="s">
        <v>17</v>
      </c>
      <c r="B18" s="17" t="s">
        <v>1</v>
      </c>
      <c r="C18" s="17" t="s">
        <v>18</v>
      </c>
      <c r="E18" s="18"/>
      <c r="F18" s="12"/>
      <c r="G18" s="19"/>
    </row>
    <row r="19" spans="1:7" x14ac:dyDescent="0.25">
      <c r="A19" s="20" t="s">
        <v>19</v>
      </c>
      <c r="B19" s="21">
        <v>1</v>
      </c>
      <c r="C19" s="179">
        <f>B19/B63</f>
        <v>5.434782608695652E-3</v>
      </c>
      <c r="E19" s="23" t="s">
        <v>20</v>
      </c>
      <c r="F19" s="24" t="s">
        <v>21</v>
      </c>
      <c r="G19" s="25"/>
    </row>
    <row r="20" spans="1:7" x14ac:dyDescent="0.25">
      <c r="A20" s="26" t="s">
        <v>212</v>
      </c>
      <c r="B20" s="27">
        <v>1</v>
      </c>
      <c r="C20" s="180">
        <f>B20/B63</f>
        <v>5.434782608695652E-3</v>
      </c>
      <c r="E20" s="29" t="s">
        <v>23</v>
      </c>
      <c r="F20" s="30">
        <v>2</v>
      </c>
      <c r="G20" s="183">
        <f>F20/F53</f>
        <v>1.7699115044247787E-2</v>
      </c>
    </row>
    <row r="21" spans="1:7" x14ac:dyDescent="0.25">
      <c r="A21" s="26" t="s">
        <v>24</v>
      </c>
      <c r="B21" s="27">
        <v>1</v>
      </c>
      <c r="C21" s="180">
        <f>B21/B63</f>
        <v>5.434782608695652E-3</v>
      </c>
      <c r="E21" s="29" t="s">
        <v>208</v>
      </c>
      <c r="F21" s="30">
        <v>1</v>
      </c>
      <c r="G21" s="183">
        <f>F21/F53</f>
        <v>8.8495575221238937E-3</v>
      </c>
    </row>
    <row r="22" spans="1:7" x14ac:dyDescent="0.25">
      <c r="A22" s="26" t="s">
        <v>213</v>
      </c>
      <c r="B22" s="27">
        <v>1</v>
      </c>
      <c r="C22" s="180">
        <f>B22/B63</f>
        <v>5.434782608695652E-3</v>
      </c>
      <c r="E22" s="29" t="s">
        <v>25</v>
      </c>
      <c r="F22" s="30">
        <v>1</v>
      </c>
      <c r="G22" s="183">
        <f>F22/F53</f>
        <v>8.8495575221238937E-3</v>
      </c>
    </row>
    <row r="23" spans="1:7" x14ac:dyDescent="0.25">
      <c r="A23" s="26" t="s">
        <v>28</v>
      </c>
      <c r="B23" s="27">
        <v>2</v>
      </c>
      <c r="C23" s="180">
        <f>B23/B63</f>
        <v>1.0869565217391304E-2</v>
      </c>
      <c r="E23" s="29" t="s">
        <v>27</v>
      </c>
      <c r="F23" s="30">
        <v>5</v>
      </c>
      <c r="G23" s="183">
        <f>F23/F53</f>
        <v>4.4247787610619468E-2</v>
      </c>
    </row>
    <row r="24" spans="1:7" x14ac:dyDescent="0.25">
      <c r="A24" s="26" t="s">
        <v>214</v>
      </c>
      <c r="B24" s="27">
        <v>1</v>
      </c>
      <c r="C24" s="180">
        <f>B24/B63</f>
        <v>5.434782608695652E-3</v>
      </c>
      <c r="E24" s="29" t="s">
        <v>31</v>
      </c>
      <c r="F24" s="30">
        <v>10</v>
      </c>
      <c r="G24" s="183">
        <f>F24/F53</f>
        <v>8.8495575221238937E-2</v>
      </c>
    </row>
    <row r="25" spans="1:7" x14ac:dyDescent="0.25">
      <c r="A25" s="26" t="s">
        <v>211</v>
      </c>
      <c r="B25" s="27">
        <v>1</v>
      </c>
      <c r="C25" s="180">
        <f>B25/B63</f>
        <v>5.434782608695652E-3</v>
      </c>
      <c r="E25" s="29" t="s">
        <v>33</v>
      </c>
      <c r="F25" s="30">
        <v>8</v>
      </c>
      <c r="G25" s="183">
        <f>F25/F53</f>
        <v>7.0796460176991149E-2</v>
      </c>
    </row>
    <row r="26" spans="1:7" x14ac:dyDescent="0.25">
      <c r="A26" s="26" t="s">
        <v>215</v>
      </c>
      <c r="B26" s="27">
        <v>1</v>
      </c>
      <c r="C26" s="180">
        <f>B26/B63</f>
        <v>5.434782608695652E-3</v>
      </c>
      <c r="E26" s="29" t="s">
        <v>35</v>
      </c>
      <c r="F26" s="30">
        <v>2</v>
      </c>
      <c r="G26" s="183">
        <f>F26/F53</f>
        <v>1.7699115044247787E-2</v>
      </c>
    </row>
    <row r="27" spans="1:7" x14ac:dyDescent="0.25">
      <c r="A27" s="26" t="s">
        <v>195</v>
      </c>
      <c r="B27" s="27">
        <v>1</v>
      </c>
      <c r="C27" s="180">
        <f>B27/B63</f>
        <v>5.434782608695652E-3</v>
      </c>
      <c r="E27" s="29" t="s">
        <v>37</v>
      </c>
      <c r="F27" s="30">
        <v>0</v>
      </c>
      <c r="G27" s="183">
        <f>F27/F53</f>
        <v>0</v>
      </c>
    </row>
    <row r="28" spans="1:7" x14ac:dyDescent="0.25">
      <c r="A28" s="26" t="s">
        <v>34</v>
      </c>
      <c r="B28" s="27">
        <v>4</v>
      </c>
      <c r="C28" s="180">
        <f>B28/B63</f>
        <v>2.1739130434782608E-2</v>
      </c>
      <c r="E28" s="29" t="s">
        <v>39</v>
      </c>
      <c r="F28" s="30">
        <v>1</v>
      </c>
      <c r="G28" s="183">
        <f>F28/F53</f>
        <v>8.8495575221238937E-3</v>
      </c>
    </row>
    <row r="29" spans="1:7" x14ac:dyDescent="0.25">
      <c r="A29" s="26" t="s">
        <v>216</v>
      </c>
      <c r="B29" s="27">
        <v>1</v>
      </c>
      <c r="C29" s="180">
        <f>B29/B63</f>
        <v>5.434782608695652E-3</v>
      </c>
      <c r="E29" s="29" t="s">
        <v>202</v>
      </c>
      <c r="F29" s="30">
        <v>1</v>
      </c>
      <c r="G29" s="183">
        <f>F29/F53</f>
        <v>8.8495575221238937E-3</v>
      </c>
    </row>
    <row r="30" spans="1:7" x14ac:dyDescent="0.25">
      <c r="A30" s="26" t="s">
        <v>36</v>
      </c>
      <c r="B30" s="27">
        <v>8</v>
      </c>
      <c r="C30" s="180">
        <f>B30/B63</f>
        <v>4.3478260869565216E-2</v>
      </c>
      <c r="E30" s="29" t="s">
        <v>41</v>
      </c>
      <c r="F30" s="30">
        <v>6</v>
      </c>
      <c r="G30" s="183">
        <f>F30/F53</f>
        <v>5.3097345132743362E-2</v>
      </c>
    </row>
    <row r="31" spans="1:7" x14ac:dyDescent="0.25">
      <c r="A31" s="26" t="s">
        <v>38</v>
      </c>
      <c r="B31" s="27">
        <v>6</v>
      </c>
      <c r="C31" s="180">
        <f>B31/B63</f>
        <v>3.2608695652173912E-2</v>
      </c>
      <c r="E31" s="29" t="s">
        <v>43</v>
      </c>
      <c r="F31" s="30">
        <v>3</v>
      </c>
      <c r="G31" s="183">
        <f>F31/F53</f>
        <v>2.6548672566371681E-2</v>
      </c>
    </row>
    <row r="32" spans="1:7" x14ac:dyDescent="0.25">
      <c r="A32" s="26" t="s">
        <v>217</v>
      </c>
      <c r="B32" s="27">
        <v>1</v>
      </c>
      <c r="C32" s="180">
        <f>B32/B63</f>
        <v>5.434782608695652E-3</v>
      </c>
      <c r="E32" s="29" t="s">
        <v>45</v>
      </c>
      <c r="F32" s="30">
        <v>0</v>
      </c>
      <c r="G32" s="183">
        <f>F32/F53</f>
        <v>0</v>
      </c>
    </row>
    <row r="33" spans="1:7" x14ac:dyDescent="0.25">
      <c r="A33" s="26" t="s">
        <v>42</v>
      </c>
      <c r="B33" s="27">
        <v>1</v>
      </c>
      <c r="C33" s="180">
        <f>B33/B63</f>
        <v>5.434782608695652E-3</v>
      </c>
      <c r="E33" s="29" t="s">
        <v>47</v>
      </c>
      <c r="F33" s="30">
        <v>1</v>
      </c>
      <c r="G33" s="183">
        <f>F33/F53</f>
        <v>8.8495575221238937E-3</v>
      </c>
    </row>
    <row r="34" spans="1:7" x14ac:dyDescent="0.25">
      <c r="A34" s="26" t="s">
        <v>44</v>
      </c>
      <c r="B34" s="27">
        <v>1</v>
      </c>
      <c r="C34" s="180">
        <f>B34/B63</f>
        <v>5.434782608695652E-3</v>
      </c>
      <c r="E34" s="29" t="s">
        <v>210</v>
      </c>
      <c r="F34" s="30">
        <v>1</v>
      </c>
      <c r="G34" s="183">
        <f>F34/F53</f>
        <v>8.8495575221238937E-3</v>
      </c>
    </row>
    <row r="35" spans="1:7" x14ac:dyDescent="0.25">
      <c r="A35" s="26" t="s">
        <v>46</v>
      </c>
      <c r="B35" s="27">
        <v>1</v>
      </c>
      <c r="C35" s="180">
        <f>B35/B63</f>
        <v>5.434782608695652E-3</v>
      </c>
      <c r="E35" s="29" t="s">
        <v>49</v>
      </c>
      <c r="F35" s="30">
        <v>9</v>
      </c>
      <c r="G35" s="183">
        <f>F35/F53</f>
        <v>7.9646017699115043E-2</v>
      </c>
    </row>
    <row r="36" spans="1:7" x14ac:dyDescent="0.25">
      <c r="A36" s="26" t="s">
        <v>218</v>
      </c>
      <c r="B36" s="27">
        <v>1</v>
      </c>
      <c r="C36" s="180">
        <f>B36/B63</f>
        <v>5.434782608695652E-3</v>
      </c>
      <c r="E36" s="29" t="s">
        <v>51</v>
      </c>
      <c r="F36" s="30">
        <v>3</v>
      </c>
      <c r="G36" s="183">
        <f>F36/F53</f>
        <v>2.6548672566371681E-2</v>
      </c>
    </row>
    <row r="37" spans="1:7" x14ac:dyDescent="0.25">
      <c r="A37" s="26" t="s">
        <v>52</v>
      </c>
      <c r="B37" s="27">
        <v>1</v>
      </c>
      <c r="C37" s="180">
        <f>B37/B63</f>
        <v>5.434782608695652E-3</v>
      </c>
      <c r="E37" s="29" t="s">
        <v>53</v>
      </c>
      <c r="F37" s="30">
        <v>2</v>
      </c>
      <c r="G37" s="183">
        <f>F37/F53</f>
        <v>1.7699115044247787E-2</v>
      </c>
    </row>
    <row r="38" spans="1:7" x14ac:dyDescent="0.25">
      <c r="A38" s="26" t="s">
        <v>54</v>
      </c>
      <c r="B38" s="27">
        <v>23</v>
      </c>
      <c r="C38" s="180">
        <f>B38/B63</f>
        <v>0.125</v>
      </c>
      <c r="E38" s="29" t="s">
        <v>209</v>
      </c>
      <c r="F38" s="30">
        <v>1</v>
      </c>
      <c r="G38" s="183">
        <f>F38/F53</f>
        <v>8.8495575221238937E-3</v>
      </c>
    </row>
    <row r="39" spans="1:7" x14ac:dyDescent="0.25">
      <c r="A39" s="26" t="s">
        <v>58</v>
      </c>
      <c r="B39" s="27">
        <v>2</v>
      </c>
      <c r="C39" s="180">
        <f>B39/B63</f>
        <v>1.0869565217391304E-2</v>
      </c>
      <c r="E39" s="29" t="s">
        <v>55</v>
      </c>
      <c r="F39" s="30">
        <v>10</v>
      </c>
      <c r="G39" s="183">
        <f>F39/F53</f>
        <v>8.8495575221238937E-2</v>
      </c>
    </row>
    <row r="40" spans="1:7" x14ac:dyDescent="0.25">
      <c r="A40" s="26" t="s">
        <v>219</v>
      </c>
      <c r="B40" s="27">
        <v>1</v>
      </c>
      <c r="C40" s="180">
        <f>B40/B63</f>
        <v>5.434782608695652E-3</v>
      </c>
      <c r="E40" s="29" t="s">
        <v>57</v>
      </c>
      <c r="F40" s="30">
        <v>5</v>
      </c>
      <c r="G40" s="183">
        <f>F40/F53</f>
        <v>4.4247787610619468E-2</v>
      </c>
    </row>
    <row r="41" spans="1:7" x14ac:dyDescent="0.25">
      <c r="A41" s="26" t="s">
        <v>64</v>
      </c>
      <c r="B41" s="27">
        <v>2</v>
      </c>
      <c r="C41" s="180">
        <f>B41/B63</f>
        <v>1.0869565217391304E-2</v>
      </c>
      <c r="E41" s="29" t="s">
        <v>59</v>
      </c>
      <c r="F41" s="30">
        <v>2</v>
      </c>
      <c r="G41" s="183">
        <f>F41/F53</f>
        <v>1.7699115044247787E-2</v>
      </c>
    </row>
    <row r="42" spans="1:7" x14ac:dyDescent="0.25">
      <c r="A42" s="26" t="s">
        <v>220</v>
      </c>
      <c r="B42" s="27">
        <v>1</v>
      </c>
      <c r="C42" s="180">
        <f>B42/B63</f>
        <v>5.434782608695652E-3</v>
      </c>
      <c r="E42" s="29" t="s">
        <v>61</v>
      </c>
      <c r="F42" s="30">
        <v>1</v>
      </c>
      <c r="G42" s="183">
        <f>F42/F53</f>
        <v>8.8495575221238937E-3</v>
      </c>
    </row>
    <row r="43" spans="1:7" x14ac:dyDescent="0.25">
      <c r="A43" s="26" t="s">
        <v>66</v>
      </c>
      <c r="B43" s="27">
        <v>4</v>
      </c>
      <c r="C43" s="180">
        <f>B43/B63</f>
        <v>2.1739130434782608E-2</v>
      </c>
      <c r="E43" s="29" t="s">
        <v>63</v>
      </c>
      <c r="F43" s="30">
        <v>13</v>
      </c>
      <c r="G43" s="183">
        <f>F43/F53</f>
        <v>0.11504424778761062</v>
      </c>
    </row>
    <row r="44" spans="1:7" x14ac:dyDescent="0.25">
      <c r="A44" s="26" t="s">
        <v>68</v>
      </c>
      <c r="B44" s="27">
        <v>6</v>
      </c>
      <c r="C44" s="180">
        <f>B44/B63</f>
        <v>3.2608695652173912E-2</v>
      </c>
      <c r="E44" s="29" t="s">
        <v>65</v>
      </c>
      <c r="F44" s="30">
        <v>3</v>
      </c>
      <c r="G44" s="183">
        <f>F44/F53</f>
        <v>2.6548672566371681E-2</v>
      </c>
    </row>
    <row r="45" spans="1:7" x14ac:dyDescent="0.25">
      <c r="A45" s="26" t="s">
        <v>70</v>
      </c>
      <c r="B45" s="27">
        <v>3</v>
      </c>
      <c r="C45" s="180">
        <f>B45/B63</f>
        <v>1.6304347826086956E-2</v>
      </c>
      <c r="E45" s="29" t="s">
        <v>67</v>
      </c>
      <c r="F45" s="30">
        <v>2</v>
      </c>
      <c r="G45" s="183">
        <f>F45/F53</f>
        <v>1.7699115044247787E-2</v>
      </c>
    </row>
    <row r="46" spans="1:7" x14ac:dyDescent="0.25">
      <c r="A46" s="26" t="s">
        <v>72</v>
      </c>
      <c r="B46" s="27">
        <v>2</v>
      </c>
      <c r="C46" s="180">
        <f>B46/B63</f>
        <v>1.0869565217391304E-2</v>
      </c>
      <c r="E46" s="29" t="s">
        <v>69</v>
      </c>
      <c r="F46" s="30">
        <v>0</v>
      </c>
      <c r="G46" s="183">
        <f>F46/F53</f>
        <v>0</v>
      </c>
    </row>
    <row r="47" spans="1:7" x14ac:dyDescent="0.25">
      <c r="A47" s="26" t="s">
        <v>74</v>
      </c>
      <c r="B47" s="27">
        <v>63</v>
      </c>
      <c r="C47" s="180">
        <f>B47/B63</f>
        <v>0.34239130434782611</v>
      </c>
      <c r="E47" s="29" t="s">
        <v>203</v>
      </c>
      <c r="F47" s="30">
        <v>4</v>
      </c>
      <c r="G47" s="183">
        <f>F47/F53</f>
        <v>3.5398230088495575E-2</v>
      </c>
    </row>
    <row r="48" spans="1:7" x14ac:dyDescent="0.25">
      <c r="A48" s="26" t="s">
        <v>76</v>
      </c>
      <c r="B48" s="27">
        <v>2</v>
      </c>
      <c r="C48" s="180">
        <f>B48/B63</f>
        <v>1.0869565217391304E-2</v>
      </c>
      <c r="E48" s="29" t="s">
        <v>71</v>
      </c>
      <c r="F48" s="30">
        <v>0</v>
      </c>
      <c r="G48" s="183">
        <f>F48/F53</f>
        <v>0</v>
      </c>
    </row>
    <row r="49" spans="1:7" x14ac:dyDescent="0.25">
      <c r="A49" s="26" t="s">
        <v>80</v>
      </c>
      <c r="B49" s="27">
        <v>1</v>
      </c>
      <c r="C49" s="180">
        <f>B49/B63</f>
        <v>5.434782608695652E-3</v>
      </c>
      <c r="E49" s="29" t="s">
        <v>73</v>
      </c>
      <c r="F49" s="30">
        <v>2</v>
      </c>
      <c r="G49" s="183">
        <f>F49/F53</f>
        <v>1.7699115044247787E-2</v>
      </c>
    </row>
    <row r="50" spans="1:7" x14ac:dyDescent="0.25">
      <c r="A50" s="26" t="s">
        <v>83</v>
      </c>
      <c r="B50" s="27">
        <v>5</v>
      </c>
      <c r="C50" s="180">
        <f>B50/B63</f>
        <v>2.717391304347826E-2</v>
      </c>
      <c r="E50" s="29" t="s">
        <v>75</v>
      </c>
      <c r="F50" s="30">
        <v>4</v>
      </c>
      <c r="G50" s="183">
        <f>F50/F53</f>
        <v>3.5398230088495575E-2</v>
      </c>
    </row>
    <row r="51" spans="1:7" x14ac:dyDescent="0.25">
      <c r="A51" s="26" t="s">
        <v>201</v>
      </c>
      <c r="B51" s="27">
        <v>1</v>
      </c>
      <c r="C51" s="180">
        <f>B51/B63</f>
        <v>5.434782608695652E-3</v>
      </c>
      <c r="E51" s="29" t="s">
        <v>77</v>
      </c>
      <c r="F51" s="30">
        <v>2</v>
      </c>
      <c r="G51" s="183">
        <f>F51/F53</f>
        <v>1.7699115044247787E-2</v>
      </c>
    </row>
    <row r="52" spans="1:7" x14ac:dyDescent="0.25">
      <c r="A52" s="26" t="s">
        <v>84</v>
      </c>
      <c r="B52" s="27">
        <v>3</v>
      </c>
      <c r="C52" s="180">
        <f>B52/B63</f>
        <v>1.6304347826086956E-2</v>
      </c>
      <c r="E52" s="185" t="s">
        <v>79</v>
      </c>
      <c r="F52" s="112">
        <v>8</v>
      </c>
      <c r="G52" s="183">
        <f>F52/F53</f>
        <v>7.0796460176991149E-2</v>
      </c>
    </row>
    <row r="53" spans="1:7" x14ac:dyDescent="0.25">
      <c r="A53" s="26" t="s">
        <v>221</v>
      </c>
      <c r="B53" s="27">
        <v>1</v>
      </c>
      <c r="C53" s="180">
        <f>B53/B63</f>
        <v>5.434782608695652E-3</v>
      </c>
      <c r="E53" s="32" t="s">
        <v>81</v>
      </c>
      <c r="F53" s="33">
        <f>SUM(F20:F52)</f>
        <v>113</v>
      </c>
      <c r="G53" s="184">
        <v>0.99999999999999967</v>
      </c>
    </row>
    <row r="54" spans="1:7" x14ac:dyDescent="0.25">
      <c r="A54" s="26" t="s">
        <v>85</v>
      </c>
      <c r="B54" s="27">
        <v>5</v>
      </c>
      <c r="C54" s="180">
        <f>B54/B63</f>
        <v>2.717391304347826E-2</v>
      </c>
    </row>
    <row r="55" spans="1:7" x14ac:dyDescent="0.25">
      <c r="A55" s="26" t="s">
        <v>222</v>
      </c>
      <c r="B55" s="27">
        <v>1</v>
      </c>
      <c r="C55" s="180">
        <f>B55/B63</f>
        <v>5.434782608695652E-3</v>
      </c>
    </row>
    <row r="56" spans="1:7" x14ac:dyDescent="0.25">
      <c r="A56" s="26" t="s">
        <v>86</v>
      </c>
      <c r="B56" s="27">
        <v>3</v>
      </c>
      <c r="C56" s="180">
        <f>B56/B63</f>
        <v>1.6304347826086956E-2</v>
      </c>
    </row>
    <row r="57" spans="1:7" x14ac:dyDescent="0.25">
      <c r="A57" s="26" t="s">
        <v>200</v>
      </c>
      <c r="B57" s="27">
        <v>1</v>
      </c>
      <c r="C57" s="180">
        <f>B57/B63</f>
        <v>5.434782608695652E-3</v>
      </c>
    </row>
    <row r="58" spans="1:7" x14ac:dyDescent="0.25">
      <c r="A58" s="26" t="s">
        <v>223</v>
      </c>
      <c r="B58" s="27">
        <v>1</v>
      </c>
      <c r="C58" s="180">
        <f>B58/B63</f>
        <v>5.434782608695652E-3</v>
      </c>
    </row>
    <row r="59" spans="1:7" x14ac:dyDescent="0.25">
      <c r="A59" s="26" t="s">
        <v>90</v>
      </c>
      <c r="B59" s="27">
        <v>2</v>
      </c>
      <c r="C59" s="180">
        <f>B59/B63</f>
        <v>1.0869565217391304E-2</v>
      </c>
    </row>
    <row r="60" spans="1:7" x14ac:dyDescent="0.25">
      <c r="A60" s="26" t="s">
        <v>91</v>
      </c>
      <c r="B60" s="27">
        <v>7</v>
      </c>
      <c r="C60" s="180">
        <f>B60/B63</f>
        <v>3.8043478260869568E-2</v>
      </c>
    </row>
    <row r="61" spans="1:7" x14ac:dyDescent="0.25">
      <c r="A61" s="26" t="s">
        <v>93</v>
      </c>
      <c r="B61" s="27">
        <v>8</v>
      </c>
      <c r="C61" s="180">
        <f>B61/B63</f>
        <v>4.3478260869565216E-2</v>
      </c>
    </row>
    <row r="62" spans="1:7" x14ac:dyDescent="0.25">
      <c r="A62" s="53" t="s">
        <v>224</v>
      </c>
      <c r="B62" s="186">
        <v>1</v>
      </c>
      <c r="C62" s="180">
        <f>B62/B63</f>
        <v>5.434782608695652E-3</v>
      </c>
    </row>
    <row r="63" spans="1:7" ht="15.75" thickBot="1" x14ac:dyDescent="0.3">
      <c r="A63" s="35" t="s">
        <v>94</v>
      </c>
      <c r="B63" s="36">
        <f>SUM(B19:B62)</f>
        <v>184</v>
      </c>
      <c r="C63" s="37">
        <v>1.0006575342465756</v>
      </c>
    </row>
  </sheetData>
  <pageMargins left="0.7" right="0.7" top="0.75" bottom="0.75" header="0.3" footer="0.3"/>
  <pageSetup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66"/>
  <sheetViews>
    <sheetView workbookViewId="0">
      <selection activeCell="I17" sqref="I17"/>
    </sheetView>
  </sheetViews>
  <sheetFormatPr defaultColWidth="8.85546875" defaultRowHeight="15" x14ac:dyDescent="0.25"/>
  <cols>
    <col min="1" max="1" width="21.140625" customWidth="1"/>
    <col min="2" max="2" width="12" customWidth="1"/>
    <col min="3" max="3" width="14.42578125" customWidth="1"/>
    <col min="7" max="7" width="12.140625" bestFit="1" customWidth="1"/>
    <col min="14" max="14" width="19.42578125" bestFit="1" customWidth="1"/>
  </cols>
  <sheetData>
    <row r="1" spans="1:16" ht="15.75" thickBot="1" x14ac:dyDescent="0.3">
      <c r="A1" s="1" t="s">
        <v>0</v>
      </c>
      <c r="B1" s="2" t="s">
        <v>1</v>
      </c>
      <c r="C1" s="3" t="s">
        <v>2</v>
      </c>
      <c r="N1" t="s">
        <v>3</v>
      </c>
      <c r="O1">
        <v>954</v>
      </c>
      <c r="P1" s="181">
        <v>0.61</v>
      </c>
    </row>
    <row r="2" spans="1:16" ht="15.75" thickTop="1" x14ac:dyDescent="0.25">
      <c r="A2" s="4" t="s">
        <v>3</v>
      </c>
      <c r="B2" s="5">
        <v>954</v>
      </c>
      <c r="C2" s="6">
        <f>B2/B13</f>
        <v>0.60958466453674121</v>
      </c>
      <c r="N2" t="s">
        <v>4</v>
      </c>
      <c r="O2">
        <v>106</v>
      </c>
      <c r="P2" s="182">
        <v>6.8000000000000005E-2</v>
      </c>
    </row>
    <row r="3" spans="1:16" x14ac:dyDescent="0.25">
      <c r="A3" s="4" t="s">
        <v>4</v>
      </c>
      <c r="B3" s="5">
        <v>106</v>
      </c>
      <c r="C3" s="6">
        <f>B3/B13</f>
        <v>6.773162939297124E-2</v>
      </c>
      <c r="N3" t="s">
        <v>5</v>
      </c>
      <c r="O3">
        <v>64</v>
      </c>
      <c r="P3" s="182">
        <v>4.1000000000000002E-2</v>
      </c>
    </row>
    <row r="4" spans="1:16" x14ac:dyDescent="0.25">
      <c r="A4" s="4" t="s">
        <v>5</v>
      </c>
      <c r="B4" s="5">
        <v>64</v>
      </c>
      <c r="C4" s="6">
        <f>B4/B13</f>
        <v>4.0894568690095848E-2</v>
      </c>
      <c r="N4" t="s">
        <v>6</v>
      </c>
      <c r="O4">
        <v>69</v>
      </c>
      <c r="P4" s="182">
        <v>4.3999999999999997E-2</v>
      </c>
    </row>
    <row r="5" spans="1:16" x14ac:dyDescent="0.25">
      <c r="A5" s="4" t="s">
        <v>6</v>
      </c>
      <c r="B5" s="5">
        <v>69</v>
      </c>
      <c r="C5" s="6">
        <f>B5/B13</f>
        <v>4.4089456869009586E-2</v>
      </c>
      <c r="N5" t="s">
        <v>196</v>
      </c>
      <c r="O5">
        <v>110</v>
      </c>
      <c r="P5" s="182">
        <v>7.0000000000000007E-2</v>
      </c>
    </row>
    <row r="6" spans="1:16" x14ac:dyDescent="0.25">
      <c r="A6" s="4" t="s">
        <v>7</v>
      </c>
      <c r="B6" s="5">
        <v>31</v>
      </c>
      <c r="C6" s="6">
        <f>B6/B13</f>
        <v>1.9808306709265176E-2</v>
      </c>
      <c r="N6" t="s">
        <v>197</v>
      </c>
      <c r="O6">
        <v>146</v>
      </c>
      <c r="P6" s="182">
        <v>9.2999999999999999E-2</v>
      </c>
    </row>
    <row r="7" spans="1:16" x14ac:dyDescent="0.25">
      <c r="A7" s="4" t="s">
        <v>8</v>
      </c>
      <c r="B7" s="5">
        <v>30</v>
      </c>
      <c r="C7" s="6">
        <f>B7/B13</f>
        <v>1.9169329073482427E-2</v>
      </c>
    </row>
    <row r="8" spans="1:16" x14ac:dyDescent="0.25">
      <c r="A8" s="4" t="s">
        <v>9</v>
      </c>
      <c r="B8" s="5">
        <v>18</v>
      </c>
      <c r="C8" s="6">
        <f>B8/B13</f>
        <v>1.1501597444089457E-2</v>
      </c>
    </row>
    <row r="9" spans="1:16" x14ac:dyDescent="0.25">
      <c r="A9" s="4" t="s">
        <v>10</v>
      </c>
      <c r="B9" s="5">
        <v>23</v>
      </c>
      <c r="C9" s="6">
        <f>B9/B13</f>
        <v>1.4696485623003195E-2</v>
      </c>
    </row>
    <row r="10" spans="1:16" x14ac:dyDescent="0.25">
      <c r="A10" s="4" t="s">
        <v>11</v>
      </c>
      <c r="B10" s="5">
        <v>14</v>
      </c>
      <c r="C10" s="6">
        <f>B10/B13</f>
        <v>8.9456869009584671E-3</v>
      </c>
    </row>
    <row r="11" spans="1:16" x14ac:dyDescent="0.25">
      <c r="A11" s="4" t="s">
        <v>207</v>
      </c>
      <c r="B11" s="5">
        <v>110</v>
      </c>
      <c r="C11" s="6">
        <f>B11/B13</f>
        <v>7.0287539936102233E-2</v>
      </c>
    </row>
    <row r="12" spans="1:16" x14ac:dyDescent="0.25">
      <c r="A12" s="4" t="s">
        <v>206</v>
      </c>
      <c r="B12" s="5">
        <v>146</v>
      </c>
      <c r="C12" s="6">
        <f>B12/B13</f>
        <v>9.3290734824281144E-2</v>
      </c>
    </row>
    <row r="13" spans="1:16" x14ac:dyDescent="0.25">
      <c r="A13" s="7" t="s">
        <v>14</v>
      </c>
      <c r="B13" s="8">
        <f>SUM(B2:B12)</f>
        <v>1565</v>
      </c>
      <c r="C13" s="9">
        <f>SUM(C2:C12)</f>
        <v>1</v>
      </c>
    </row>
    <row r="14" spans="1:16" x14ac:dyDescent="0.25">
      <c r="A14" s="10"/>
      <c r="B14" s="11"/>
    </row>
    <row r="15" spans="1:16" x14ac:dyDescent="0.25">
      <c r="B15" s="12"/>
    </row>
    <row r="17" spans="1:7" ht="15.75" thickBot="1" x14ac:dyDescent="0.3">
      <c r="A17" s="13" t="s">
        <v>15</v>
      </c>
      <c r="E17" s="14" t="s">
        <v>16</v>
      </c>
      <c r="F17" s="15"/>
      <c r="G17" s="16"/>
    </row>
    <row r="18" spans="1:7" x14ac:dyDescent="0.25">
      <c r="A18" s="17" t="s">
        <v>17</v>
      </c>
      <c r="B18" s="17" t="s">
        <v>1</v>
      </c>
      <c r="C18" s="17" t="s">
        <v>18</v>
      </c>
      <c r="E18" s="18"/>
      <c r="F18" s="12"/>
      <c r="G18" s="19"/>
    </row>
    <row r="19" spans="1:7" x14ac:dyDescent="0.25">
      <c r="A19" s="20" t="s">
        <v>19</v>
      </c>
      <c r="B19" s="21">
        <v>1</v>
      </c>
      <c r="C19" s="179">
        <f>B19/B66</f>
        <v>6.8493150684931503E-3</v>
      </c>
      <c r="E19" s="23" t="s">
        <v>20</v>
      </c>
      <c r="F19" s="24" t="s">
        <v>21</v>
      </c>
      <c r="G19" s="25"/>
    </row>
    <row r="20" spans="1:7" x14ac:dyDescent="0.25">
      <c r="A20" s="26" t="s">
        <v>22</v>
      </c>
      <c r="B20" s="27">
        <v>1</v>
      </c>
      <c r="C20" s="180">
        <f>B20/B66</f>
        <v>6.8493150684931503E-3</v>
      </c>
      <c r="E20" s="29" t="s">
        <v>23</v>
      </c>
      <c r="F20" s="30">
        <v>1</v>
      </c>
      <c r="G20" s="183">
        <f>F20/F51</f>
        <v>9.0909090909090905E-3</v>
      </c>
    </row>
    <row r="21" spans="1:7" x14ac:dyDescent="0.25">
      <c r="A21" s="26" t="s">
        <v>198</v>
      </c>
      <c r="B21" s="27">
        <v>1</v>
      </c>
      <c r="C21" s="180">
        <f>B21/B66</f>
        <v>6.8493150684931503E-3</v>
      </c>
      <c r="E21" s="29" t="s">
        <v>25</v>
      </c>
      <c r="F21" s="30">
        <v>1</v>
      </c>
      <c r="G21" s="183">
        <f>F21/F51</f>
        <v>9.0909090909090905E-3</v>
      </c>
    </row>
    <row r="22" spans="1:7" x14ac:dyDescent="0.25">
      <c r="A22" s="26" t="s">
        <v>24</v>
      </c>
      <c r="B22" s="27">
        <v>1</v>
      </c>
      <c r="C22" s="180">
        <f>B22/B66</f>
        <v>6.8493150684931503E-3</v>
      </c>
      <c r="E22" s="29" t="s">
        <v>27</v>
      </c>
      <c r="F22" s="30">
        <v>4</v>
      </c>
      <c r="G22" s="183">
        <f>F22/F51</f>
        <v>3.6363636363636362E-2</v>
      </c>
    </row>
    <row r="23" spans="1:7" hidden="1" x14ac:dyDescent="0.25">
      <c r="A23" s="26" t="s">
        <v>26</v>
      </c>
      <c r="B23" s="27">
        <v>0</v>
      </c>
      <c r="C23" s="180">
        <f>B23/B66</f>
        <v>0</v>
      </c>
      <c r="E23" s="29" t="s">
        <v>29</v>
      </c>
      <c r="F23" s="30">
        <v>4</v>
      </c>
      <c r="G23" s="183">
        <f>F23/F51</f>
        <v>3.6363636363636362E-2</v>
      </c>
    </row>
    <row r="24" spans="1:7" x14ac:dyDescent="0.25">
      <c r="A24" s="26" t="s">
        <v>28</v>
      </c>
      <c r="B24" s="27">
        <v>1</v>
      </c>
      <c r="C24" s="180">
        <f>B24/B66</f>
        <v>6.8493150684931503E-3</v>
      </c>
      <c r="E24" s="29" t="s">
        <v>31</v>
      </c>
      <c r="F24" s="30">
        <v>7</v>
      </c>
      <c r="G24" s="183">
        <f>F24/F51</f>
        <v>6.363636363636363E-2</v>
      </c>
    </row>
    <row r="25" spans="1:7" hidden="1" x14ac:dyDescent="0.25">
      <c r="A25" s="26" t="s">
        <v>30</v>
      </c>
      <c r="B25" s="27">
        <v>0</v>
      </c>
      <c r="C25" s="180">
        <f>B25/B66</f>
        <v>0</v>
      </c>
      <c r="E25" s="29" t="s">
        <v>33</v>
      </c>
      <c r="F25" s="30">
        <v>7</v>
      </c>
      <c r="G25" s="183">
        <f>F25/F51</f>
        <v>6.363636363636363E-2</v>
      </c>
    </row>
    <row r="26" spans="1:7" hidden="1" x14ac:dyDescent="0.25">
      <c r="A26" s="26" t="s">
        <v>32</v>
      </c>
      <c r="B26" s="27">
        <v>0</v>
      </c>
      <c r="C26" s="180">
        <f>B26/B66</f>
        <v>0</v>
      </c>
      <c r="E26" s="29" t="s">
        <v>35</v>
      </c>
      <c r="F26" s="30">
        <v>2</v>
      </c>
      <c r="G26" s="183">
        <f>F26/F51</f>
        <v>1.8181818181818181E-2</v>
      </c>
    </row>
    <row r="27" spans="1:7" x14ac:dyDescent="0.25">
      <c r="A27" s="26" t="s">
        <v>195</v>
      </c>
      <c r="B27" s="27">
        <v>1</v>
      </c>
      <c r="C27" s="180">
        <f>B27/B66</f>
        <v>6.8493150684931503E-3</v>
      </c>
      <c r="E27" s="29" t="s">
        <v>37</v>
      </c>
      <c r="F27" s="30">
        <v>0</v>
      </c>
      <c r="G27" s="183">
        <f>F27/F51</f>
        <v>0</v>
      </c>
    </row>
    <row r="28" spans="1:7" x14ac:dyDescent="0.25">
      <c r="A28" s="26" t="s">
        <v>34</v>
      </c>
      <c r="B28" s="27">
        <v>4</v>
      </c>
      <c r="C28" s="180">
        <f>B28/B66</f>
        <v>2.7397260273972601E-2</v>
      </c>
      <c r="E28" s="29" t="s">
        <v>39</v>
      </c>
      <c r="F28" s="30">
        <v>2</v>
      </c>
      <c r="G28" s="183">
        <f>F28/F51</f>
        <v>1.8181818181818181E-2</v>
      </c>
    </row>
    <row r="29" spans="1:7" x14ac:dyDescent="0.25">
      <c r="A29" s="26" t="s">
        <v>36</v>
      </c>
      <c r="B29" s="27">
        <v>10</v>
      </c>
      <c r="C29" s="180">
        <f>B29/B66</f>
        <v>6.8493150684931503E-2</v>
      </c>
      <c r="E29" s="29" t="s">
        <v>202</v>
      </c>
      <c r="F29" s="30">
        <v>1</v>
      </c>
      <c r="G29" s="183">
        <f>F29/F51</f>
        <v>9.0909090909090905E-3</v>
      </c>
    </row>
    <row r="30" spans="1:7" x14ac:dyDescent="0.25">
      <c r="A30" s="26" t="s">
        <v>38</v>
      </c>
      <c r="B30" s="27">
        <v>5</v>
      </c>
      <c r="C30" s="180">
        <f>B30/B66</f>
        <v>3.4246575342465752E-2</v>
      </c>
      <c r="E30" s="29" t="s">
        <v>41</v>
      </c>
      <c r="F30" s="30">
        <v>9</v>
      </c>
      <c r="G30" s="183">
        <f>F30/F51</f>
        <v>8.1818181818181818E-2</v>
      </c>
    </row>
    <row r="31" spans="1:7" x14ac:dyDescent="0.25">
      <c r="A31" s="26" t="s">
        <v>40</v>
      </c>
      <c r="B31" s="27">
        <v>1</v>
      </c>
      <c r="C31" s="180">
        <f>B31/B66</f>
        <v>6.8493150684931503E-3</v>
      </c>
      <c r="E31" s="29" t="s">
        <v>43</v>
      </c>
      <c r="F31" s="30">
        <v>3</v>
      </c>
      <c r="G31" s="183">
        <f>F31/F51</f>
        <v>2.7272727272727271E-2</v>
      </c>
    </row>
    <row r="32" spans="1:7" x14ac:dyDescent="0.25">
      <c r="A32" s="26" t="s">
        <v>42</v>
      </c>
      <c r="B32" s="27">
        <v>2</v>
      </c>
      <c r="C32" s="180">
        <f>B32/B66</f>
        <v>1.3698630136986301E-2</v>
      </c>
      <c r="E32" s="29" t="s">
        <v>45</v>
      </c>
      <c r="F32" s="30">
        <v>1</v>
      </c>
      <c r="G32" s="183">
        <f>F32/F51</f>
        <v>9.0909090909090905E-3</v>
      </c>
    </row>
    <row r="33" spans="1:7" x14ac:dyDescent="0.25">
      <c r="A33" s="26" t="s">
        <v>44</v>
      </c>
      <c r="B33" s="27">
        <v>1</v>
      </c>
      <c r="C33" s="180">
        <v>0.01</v>
      </c>
      <c r="E33" s="29" t="s">
        <v>47</v>
      </c>
      <c r="F33" s="30">
        <v>1</v>
      </c>
      <c r="G33" s="183">
        <f>F33/F51</f>
        <v>9.0909090909090905E-3</v>
      </c>
    </row>
    <row r="34" spans="1:7" x14ac:dyDescent="0.25">
      <c r="A34" s="26" t="s">
        <v>46</v>
      </c>
      <c r="B34" s="27">
        <v>2</v>
      </c>
      <c r="C34" s="180">
        <f>B34/B66</f>
        <v>1.3698630136986301E-2</v>
      </c>
      <c r="E34" s="29" t="s">
        <v>49</v>
      </c>
      <c r="F34" s="30">
        <v>10</v>
      </c>
      <c r="G34" s="183">
        <f>F34/F51</f>
        <v>9.0909090909090912E-2</v>
      </c>
    </row>
    <row r="35" spans="1:7" hidden="1" x14ac:dyDescent="0.25">
      <c r="A35" s="26" t="s">
        <v>48</v>
      </c>
      <c r="B35" s="27">
        <v>0</v>
      </c>
      <c r="C35" s="180">
        <f>B35/B66</f>
        <v>0</v>
      </c>
      <c r="E35" s="29" t="s">
        <v>51</v>
      </c>
      <c r="F35" s="30">
        <v>1</v>
      </c>
      <c r="G35" s="183">
        <f>F35/F51</f>
        <v>9.0909090909090905E-3</v>
      </c>
    </row>
    <row r="36" spans="1:7" hidden="1" x14ac:dyDescent="0.25">
      <c r="A36" s="26" t="s">
        <v>50</v>
      </c>
      <c r="B36" s="27">
        <v>0</v>
      </c>
      <c r="C36" s="180">
        <v>0.01</v>
      </c>
      <c r="E36" s="29" t="s">
        <v>53</v>
      </c>
      <c r="F36" s="30">
        <v>3</v>
      </c>
      <c r="G36" s="183">
        <f>F36/F51</f>
        <v>2.7272727272727271E-2</v>
      </c>
    </row>
    <row r="37" spans="1:7" x14ac:dyDescent="0.25">
      <c r="A37" s="26" t="s">
        <v>52</v>
      </c>
      <c r="B37" s="27">
        <v>1</v>
      </c>
      <c r="C37" s="180">
        <f>B37/B66</f>
        <v>6.8493150684931503E-3</v>
      </c>
      <c r="E37" s="29" t="s">
        <v>55</v>
      </c>
      <c r="F37" s="30">
        <v>8</v>
      </c>
      <c r="G37" s="183">
        <f>F37/F51</f>
        <v>7.2727272727272724E-2</v>
      </c>
    </row>
    <row r="38" spans="1:7" x14ac:dyDescent="0.25">
      <c r="A38" s="26" t="s">
        <v>54</v>
      </c>
      <c r="B38" s="27">
        <v>22</v>
      </c>
      <c r="C38" s="180">
        <f>B38/B66</f>
        <v>0.15068493150684931</v>
      </c>
      <c r="E38" s="29" t="s">
        <v>57</v>
      </c>
      <c r="F38" s="30">
        <v>4</v>
      </c>
      <c r="G38" s="183">
        <f>F38/F51</f>
        <v>3.6363636363636362E-2</v>
      </c>
    </row>
    <row r="39" spans="1:7" hidden="1" x14ac:dyDescent="0.25">
      <c r="A39" s="26" t="s">
        <v>56</v>
      </c>
      <c r="B39" s="27">
        <v>0</v>
      </c>
      <c r="C39" s="180">
        <f>B39/B66</f>
        <v>0</v>
      </c>
      <c r="E39" s="29" t="s">
        <v>59</v>
      </c>
      <c r="F39" s="30">
        <v>1</v>
      </c>
      <c r="G39" s="183">
        <f>F39/F51</f>
        <v>9.0909090909090905E-3</v>
      </c>
    </row>
    <row r="40" spans="1:7" x14ac:dyDescent="0.25">
      <c r="A40" s="26" t="s">
        <v>58</v>
      </c>
      <c r="B40" s="27">
        <v>1</v>
      </c>
      <c r="C40" s="180">
        <f>B40/B66</f>
        <v>6.8493150684931503E-3</v>
      </c>
      <c r="E40" s="29" t="s">
        <v>61</v>
      </c>
      <c r="F40" s="30">
        <v>1</v>
      </c>
      <c r="G40" s="183">
        <f>F40/F51</f>
        <v>9.0909090909090905E-3</v>
      </c>
    </row>
    <row r="41" spans="1:7" hidden="1" x14ac:dyDescent="0.25">
      <c r="A41" s="26" t="s">
        <v>60</v>
      </c>
      <c r="B41" s="27">
        <v>0</v>
      </c>
      <c r="C41" s="180">
        <f>B41/B66</f>
        <v>0</v>
      </c>
      <c r="E41" s="29" t="s">
        <v>63</v>
      </c>
      <c r="F41" s="30">
        <v>9</v>
      </c>
      <c r="G41" s="183">
        <f>F41/F51</f>
        <v>8.1818181818181818E-2</v>
      </c>
    </row>
    <row r="42" spans="1:7" hidden="1" x14ac:dyDescent="0.25">
      <c r="A42" s="26" t="s">
        <v>199</v>
      </c>
      <c r="B42" s="27">
        <v>0</v>
      </c>
      <c r="C42" s="180">
        <f>B42/B66</f>
        <v>0</v>
      </c>
      <c r="E42" s="29" t="s">
        <v>65</v>
      </c>
      <c r="F42" s="30">
        <v>4</v>
      </c>
      <c r="G42" s="183">
        <f>F42/F51</f>
        <v>3.6363636363636362E-2</v>
      </c>
    </row>
    <row r="43" spans="1:7" x14ac:dyDescent="0.25">
      <c r="A43" s="26" t="s">
        <v>64</v>
      </c>
      <c r="B43" s="27">
        <v>3</v>
      </c>
      <c r="C43" s="180">
        <f>B43/B66</f>
        <v>2.0547945205479451E-2</v>
      </c>
      <c r="E43" s="29" t="s">
        <v>67</v>
      </c>
      <c r="F43" s="30">
        <v>3</v>
      </c>
      <c r="G43" s="183">
        <f>F43/F51</f>
        <v>2.7272727272727271E-2</v>
      </c>
    </row>
    <row r="44" spans="1:7" x14ac:dyDescent="0.25">
      <c r="A44" s="26" t="s">
        <v>66</v>
      </c>
      <c r="B44" s="27">
        <v>4</v>
      </c>
      <c r="C44" s="180">
        <v>2.5999999999999999E-2</v>
      </c>
      <c r="E44" s="29" t="s">
        <v>69</v>
      </c>
      <c r="F44" s="30">
        <v>1</v>
      </c>
      <c r="G44" s="183">
        <f>F44/F51</f>
        <v>9.0909090909090905E-3</v>
      </c>
    </row>
    <row r="45" spans="1:7" x14ac:dyDescent="0.25">
      <c r="A45" s="26" t="s">
        <v>68</v>
      </c>
      <c r="B45" s="27">
        <v>6</v>
      </c>
      <c r="C45" s="180">
        <f>B45/B66</f>
        <v>4.1095890410958902E-2</v>
      </c>
      <c r="E45" s="29" t="s">
        <v>203</v>
      </c>
      <c r="F45" s="30">
        <v>6</v>
      </c>
      <c r="G45" s="183">
        <f>F45/F51</f>
        <v>5.4545454545454543E-2</v>
      </c>
    </row>
    <row r="46" spans="1:7" x14ac:dyDescent="0.25">
      <c r="A46" s="26" t="s">
        <v>70</v>
      </c>
      <c r="B46" s="27">
        <v>1</v>
      </c>
      <c r="C46" s="180">
        <f>B46/B66</f>
        <v>6.8493150684931503E-3</v>
      </c>
      <c r="E46" s="29" t="s">
        <v>71</v>
      </c>
      <c r="F46" s="30">
        <v>1</v>
      </c>
      <c r="G46" s="183">
        <f>F46/F51</f>
        <v>9.0909090909090905E-3</v>
      </c>
    </row>
    <row r="47" spans="1:7" x14ac:dyDescent="0.25">
      <c r="A47" s="26" t="s">
        <v>72</v>
      </c>
      <c r="B47" s="27">
        <v>2</v>
      </c>
      <c r="C47" s="180">
        <f>B47/B66</f>
        <v>1.3698630136986301E-2</v>
      </c>
      <c r="E47" s="29" t="s">
        <v>73</v>
      </c>
      <c r="F47" s="30">
        <v>2</v>
      </c>
      <c r="G47" s="183">
        <f>F47/F51</f>
        <v>1.8181818181818181E-2</v>
      </c>
    </row>
    <row r="48" spans="1:7" x14ac:dyDescent="0.25">
      <c r="A48" s="26" t="s">
        <v>74</v>
      </c>
      <c r="B48" s="27">
        <v>44</v>
      </c>
      <c r="C48" s="180">
        <f>B48/B66</f>
        <v>0.30136986301369861</v>
      </c>
      <c r="E48" s="29" t="s">
        <v>75</v>
      </c>
      <c r="F48" s="30">
        <v>5</v>
      </c>
      <c r="G48" s="183">
        <f>F48/F51</f>
        <v>4.5454545454545456E-2</v>
      </c>
    </row>
    <row r="49" spans="1:7" x14ac:dyDescent="0.25">
      <c r="A49" s="26" t="s">
        <v>76</v>
      </c>
      <c r="B49" s="27">
        <v>2</v>
      </c>
      <c r="C49" s="180">
        <f>B49/B66</f>
        <v>1.3698630136986301E-2</v>
      </c>
      <c r="E49" s="29" t="s">
        <v>77</v>
      </c>
      <c r="F49" s="30">
        <v>1</v>
      </c>
      <c r="G49" s="183">
        <f>F49/F51</f>
        <v>9.0909090909090905E-3</v>
      </c>
    </row>
    <row r="50" spans="1:7" hidden="1" x14ac:dyDescent="0.25">
      <c r="A50" s="26" t="s">
        <v>78</v>
      </c>
      <c r="B50" s="27">
        <v>0</v>
      </c>
      <c r="C50" s="180">
        <f>B50/B66</f>
        <v>0</v>
      </c>
      <c r="E50" s="29" t="s">
        <v>79</v>
      </c>
      <c r="F50" s="30">
        <v>7</v>
      </c>
      <c r="G50" s="183">
        <f>F50/F51</f>
        <v>6.363636363636363E-2</v>
      </c>
    </row>
    <row r="51" spans="1:7" x14ac:dyDescent="0.25">
      <c r="A51" s="26" t="s">
        <v>80</v>
      </c>
      <c r="B51" s="27">
        <v>1</v>
      </c>
      <c r="C51" s="180">
        <f>B51/B66</f>
        <v>6.8493150684931503E-3</v>
      </c>
      <c r="E51" s="32" t="s">
        <v>81</v>
      </c>
      <c r="F51" s="33">
        <f>SUM(F20:F50)</f>
        <v>110</v>
      </c>
      <c r="G51" s="184">
        <f>SUM(G20:G50)</f>
        <v>0.99999999999999967</v>
      </c>
    </row>
    <row r="52" spans="1:7" x14ac:dyDescent="0.25">
      <c r="A52" s="26" t="s">
        <v>82</v>
      </c>
      <c r="B52" s="27">
        <v>1</v>
      </c>
      <c r="C52" s="180">
        <f>B52/B66</f>
        <v>6.8493150684931503E-3</v>
      </c>
    </row>
    <row r="53" spans="1:7" x14ac:dyDescent="0.25">
      <c r="A53" s="26" t="s">
        <v>83</v>
      </c>
      <c r="B53" s="27">
        <v>5</v>
      </c>
      <c r="C53" s="180">
        <f>B53/B66</f>
        <v>3.4246575342465752E-2</v>
      </c>
    </row>
    <row r="54" spans="1:7" x14ac:dyDescent="0.25">
      <c r="A54" s="26" t="s">
        <v>201</v>
      </c>
      <c r="B54" s="27">
        <v>1</v>
      </c>
      <c r="C54" s="180">
        <f>B54/B66</f>
        <v>6.8493150684931503E-3</v>
      </c>
    </row>
    <row r="55" spans="1:7" x14ac:dyDescent="0.25">
      <c r="A55" s="26" t="s">
        <v>84</v>
      </c>
      <c r="B55" s="27">
        <v>1</v>
      </c>
      <c r="C55" s="180">
        <f>B55/B66</f>
        <v>6.8493150684931503E-3</v>
      </c>
    </row>
    <row r="56" spans="1:7" x14ac:dyDescent="0.25">
      <c r="A56" s="26" t="s">
        <v>85</v>
      </c>
      <c r="B56" s="27">
        <v>4</v>
      </c>
      <c r="C56" s="180">
        <f>B56/B66</f>
        <v>2.7397260273972601E-2</v>
      </c>
    </row>
    <row r="57" spans="1:7" x14ac:dyDescent="0.25">
      <c r="A57" s="26" t="s">
        <v>86</v>
      </c>
      <c r="B57" s="27">
        <v>1</v>
      </c>
      <c r="C57" s="180">
        <f>B57/B66</f>
        <v>6.8493150684931503E-3</v>
      </c>
    </row>
    <row r="58" spans="1:7" hidden="1" x14ac:dyDescent="0.25">
      <c r="A58" s="26" t="s">
        <v>87</v>
      </c>
      <c r="B58" s="27">
        <v>0</v>
      </c>
      <c r="C58" s="180">
        <f>B58/B66</f>
        <v>0</v>
      </c>
    </row>
    <row r="59" spans="1:7" x14ac:dyDescent="0.25">
      <c r="A59" s="26" t="s">
        <v>88</v>
      </c>
      <c r="B59" s="27">
        <v>1</v>
      </c>
      <c r="C59" s="180">
        <f>B59/B66</f>
        <v>6.8493150684931503E-3</v>
      </c>
    </row>
    <row r="60" spans="1:7" x14ac:dyDescent="0.25">
      <c r="A60" s="26" t="s">
        <v>200</v>
      </c>
      <c r="B60" s="27">
        <v>1</v>
      </c>
      <c r="C60" s="180">
        <f>B60/B66</f>
        <v>6.8493150684931503E-3</v>
      </c>
    </row>
    <row r="61" spans="1:7" hidden="1" x14ac:dyDescent="0.25">
      <c r="A61" s="26" t="s">
        <v>89</v>
      </c>
      <c r="B61" s="27">
        <v>0</v>
      </c>
      <c r="C61" s="180">
        <f>B61/B66</f>
        <v>0</v>
      </c>
    </row>
    <row r="62" spans="1:7" x14ac:dyDescent="0.25">
      <c r="A62" s="26" t="s">
        <v>90</v>
      </c>
      <c r="B62" s="27">
        <v>1</v>
      </c>
      <c r="C62" s="180">
        <f>B62/B66</f>
        <v>6.8493150684931503E-3</v>
      </c>
    </row>
    <row r="63" spans="1:7" x14ac:dyDescent="0.25">
      <c r="A63" s="26" t="s">
        <v>91</v>
      </c>
      <c r="B63" s="27">
        <v>6</v>
      </c>
      <c r="C63" s="180">
        <f>B63/B66</f>
        <v>4.1095890410958902E-2</v>
      </c>
    </row>
    <row r="64" spans="1:7" hidden="1" x14ac:dyDescent="0.25">
      <c r="A64" s="26" t="s">
        <v>92</v>
      </c>
      <c r="B64" s="27">
        <v>0</v>
      </c>
      <c r="C64" s="180">
        <f>B64/B66</f>
        <v>0</v>
      </c>
    </row>
    <row r="65" spans="1:3" x14ac:dyDescent="0.25">
      <c r="A65" s="26" t="s">
        <v>93</v>
      </c>
      <c r="B65" s="27">
        <v>6</v>
      </c>
      <c r="C65" s="180">
        <v>0.03</v>
      </c>
    </row>
    <row r="66" spans="1:3" ht="15.75" thickBot="1" x14ac:dyDescent="0.3">
      <c r="A66" s="35" t="s">
        <v>94</v>
      </c>
      <c r="B66" s="36">
        <f>SUM(B19:B65)</f>
        <v>146</v>
      </c>
      <c r="C66" s="37">
        <f>SUM(C19:C65)</f>
        <v>1.0006575342465756</v>
      </c>
    </row>
  </sheetData>
  <autoFilter ref="A18:C66">
    <filterColumn colId="1">
      <filters>
        <filter val="1"/>
        <filter val="10"/>
        <filter val="146"/>
        <filter val="2"/>
        <filter val="22"/>
        <filter val="3"/>
        <filter val="4"/>
        <filter val="44"/>
        <filter val="5"/>
        <filter val="6"/>
      </filters>
    </filterColumn>
  </autoFilter>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H8" sqref="H8"/>
    </sheetView>
  </sheetViews>
  <sheetFormatPr defaultColWidth="8.85546875" defaultRowHeight="15" x14ac:dyDescent="0.25"/>
  <cols>
    <col min="1" max="1" width="29" customWidth="1"/>
    <col min="3" max="3" width="9.42578125" bestFit="1" customWidth="1"/>
    <col min="5" max="5" width="35" customWidth="1"/>
    <col min="6" max="6" width="23" customWidth="1"/>
  </cols>
  <sheetData>
    <row r="1" spans="1:6" ht="15.75" x14ac:dyDescent="0.25">
      <c r="A1" s="63"/>
      <c r="B1" s="64" t="s">
        <v>204</v>
      </c>
      <c r="C1" s="65"/>
      <c r="E1" t="s">
        <v>154</v>
      </c>
      <c r="F1" t="s">
        <v>163</v>
      </c>
    </row>
    <row r="2" spans="1:6" x14ac:dyDescent="0.25">
      <c r="A2" s="66"/>
      <c r="B2" s="67"/>
      <c r="C2" s="68" t="s">
        <v>96</v>
      </c>
      <c r="E2" t="s">
        <v>155</v>
      </c>
      <c r="F2" s="93" t="s">
        <v>162</v>
      </c>
    </row>
    <row r="3" spans="1:6" x14ac:dyDescent="0.25">
      <c r="A3" s="69" t="s">
        <v>108</v>
      </c>
      <c r="B3" s="70" t="s">
        <v>109</v>
      </c>
      <c r="C3" s="71" t="s">
        <v>110</v>
      </c>
      <c r="E3" t="s">
        <v>157</v>
      </c>
      <c r="F3" t="s">
        <v>158</v>
      </c>
    </row>
    <row r="4" spans="1:6" x14ac:dyDescent="0.25">
      <c r="A4" s="72" t="s">
        <v>111</v>
      </c>
      <c r="B4" s="73">
        <v>119</v>
      </c>
      <c r="C4" s="74">
        <f>B4/B49</f>
        <v>0.11983887210473314</v>
      </c>
      <c r="E4" t="s">
        <v>159</v>
      </c>
      <c r="F4" t="s">
        <v>156</v>
      </c>
    </row>
    <row r="5" spans="1:6" x14ac:dyDescent="0.25">
      <c r="A5" s="72" t="s">
        <v>112</v>
      </c>
      <c r="B5" s="73">
        <v>81</v>
      </c>
      <c r="C5" s="74">
        <f>B5/B49</f>
        <v>8.1570996978851965E-2</v>
      </c>
      <c r="E5" t="s">
        <v>160</v>
      </c>
      <c r="F5" t="s">
        <v>161</v>
      </c>
    </row>
    <row r="6" spans="1:6" x14ac:dyDescent="0.25">
      <c r="A6" s="72" t="s">
        <v>113</v>
      </c>
      <c r="B6" s="73">
        <v>63</v>
      </c>
      <c r="C6" s="74">
        <f>B6/B49</f>
        <v>6.3444108761329304E-2</v>
      </c>
    </row>
    <row r="7" spans="1:6" x14ac:dyDescent="0.25">
      <c r="A7" s="72" t="s">
        <v>114</v>
      </c>
      <c r="B7" s="73">
        <v>42</v>
      </c>
      <c r="C7" s="74">
        <f>B7/B49</f>
        <v>4.2296072507552872E-2</v>
      </c>
      <c r="E7" t="s">
        <v>164</v>
      </c>
    </row>
    <row r="8" spans="1:6" x14ac:dyDescent="0.25">
      <c r="A8" s="72" t="s">
        <v>115</v>
      </c>
      <c r="B8" s="73">
        <v>29</v>
      </c>
      <c r="C8" s="74">
        <f>B8/B49</f>
        <v>2.920443101711984E-2</v>
      </c>
    </row>
    <row r="9" spans="1:6" x14ac:dyDescent="0.25">
      <c r="A9" s="72" t="s">
        <v>116</v>
      </c>
      <c r="B9" s="73">
        <v>8</v>
      </c>
      <c r="C9" s="74">
        <f>B9/B49</f>
        <v>8.0563947633434038E-3</v>
      </c>
    </row>
    <row r="10" spans="1:6" x14ac:dyDescent="0.25">
      <c r="A10" s="72" t="s">
        <v>117</v>
      </c>
      <c r="B10" s="73">
        <v>34</v>
      </c>
      <c r="C10" s="74">
        <f>B10/B49</f>
        <v>3.4239677744209468E-2</v>
      </c>
    </row>
    <row r="11" spans="1:6" x14ac:dyDescent="0.25">
      <c r="A11" s="72" t="s">
        <v>118</v>
      </c>
      <c r="B11" s="73">
        <v>23</v>
      </c>
      <c r="C11" s="74">
        <f>B11/B49</f>
        <v>2.3162134944612285E-2</v>
      </c>
    </row>
    <row r="12" spans="1:6" x14ac:dyDescent="0.25">
      <c r="A12" s="72" t="s">
        <v>119</v>
      </c>
      <c r="B12" s="73">
        <v>12</v>
      </c>
      <c r="C12" s="74">
        <f>B12/B49</f>
        <v>1.2084592145015106E-2</v>
      </c>
    </row>
    <row r="13" spans="1:6" x14ac:dyDescent="0.25">
      <c r="A13" s="72" t="s">
        <v>120</v>
      </c>
      <c r="B13" s="75">
        <v>5</v>
      </c>
      <c r="C13" s="74">
        <f>B13/B49</f>
        <v>5.0352467270896274E-3</v>
      </c>
    </row>
    <row r="14" spans="1:6" x14ac:dyDescent="0.25">
      <c r="A14" s="72" t="s">
        <v>121</v>
      </c>
      <c r="B14" s="73">
        <v>6</v>
      </c>
      <c r="C14" s="74">
        <f>B14/B49</f>
        <v>6.0422960725075529E-3</v>
      </c>
    </row>
    <row r="15" spans="1:6" x14ac:dyDescent="0.25">
      <c r="A15" s="72" t="s">
        <v>122</v>
      </c>
      <c r="B15" s="73">
        <v>2</v>
      </c>
      <c r="C15" s="74">
        <f>B15/B49</f>
        <v>2.014098690835851E-3</v>
      </c>
    </row>
    <row r="16" spans="1:6" x14ac:dyDescent="0.25">
      <c r="A16" s="72" t="s">
        <v>123</v>
      </c>
      <c r="B16" s="73">
        <v>6</v>
      </c>
      <c r="C16" s="74">
        <f>B16/B49</f>
        <v>6.0422960725075529E-3</v>
      </c>
    </row>
    <row r="17" spans="1:3" x14ac:dyDescent="0.25">
      <c r="A17" s="72" t="s">
        <v>124</v>
      </c>
      <c r="B17" s="73">
        <v>8</v>
      </c>
      <c r="C17" s="74">
        <f>B17/B49</f>
        <v>8.0563947633434038E-3</v>
      </c>
    </row>
    <row r="18" spans="1:3" x14ac:dyDescent="0.25">
      <c r="A18" s="72" t="s">
        <v>125</v>
      </c>
      <c r="B18" s="75">
        <v>1</v>
      </c>
      <c r="C18" s="74">
        <f>B18/B49</f>
        <v>1.0070493454179255E-3</v>
      </c>
    </row>
    <row r="19" spans="1:3" x14ac:dyDescent="0.25">
      <c r="A19" s="72" t="s">
        <v>126</v>
      </c>
      <c r="B19" s="73">
        <v>3</v>
      </c>
      <c r="C19" s="74">
        <f>B19/B49</f>
        <v>3.0211480362537764E-3</v>
      </c>
    </row>
    <row r="20" spans="1:3" x14ac:dyDescent="0.25">
      <c r="A20" s="72" t="s">
        <v>127</v>
      </c>
      <c r="B20" s="73">
        <v>0</v>
      </c>
      <c r="C20" s="74">
        <f>B20/B49</f>
        <v>0</v>
      </c>
    </row>
    <row r="21" spans="1:3" x14ac:dyDescent="0.25">
      <c r="A21" s="72" t="s">
        <v>128</v>
      </c>
      <c r="B21" s="73">
        <v>1</v>
      </c>
      <c r="C21" s="74">
        <f>B21/B49</f>
        <v>1.0070493454179255E-3</v>
      </c>
    </row>
    <row r="22" spans="1:3" x14ac:dyDescent="0.25">
      <c r="A22" s="72" t="s">
        <v>129</v>
      </c>
      <c r="B22" s="73">
        <v>0</v>
      </c>
      <c r="C22" s="74">
        <f>B22/B49</f>
        <v>0</v>
      </c>
    </row>
    <row r="23" spans="1:3" x14ac:dyDescent="0.25">
      <c r="A23" s="72" t="s">
        <v>130</v>
      </c>
      <c r="B23" s="73">
        <v>0</v>
      </c>
      <c r="C23" s="74">
        <f>B23/B49</f>
        <v>0</v>
      </c>
    </row>
    <row r="24" spans="1:3" x14ac:dyDescent="0.25">
      <c r="A24" s="72" t="s">
        <v>131</v>
      </c>
      <c r="B24" s="73">
        <v>0</v>
      </c>
      <c r="C24" s="74">
        <f>B24/B49</f>
        <v>0</v>
      </c>
    </row>
    <row r="25" spans="1:3" x14ac:dyDescent="0.25">
      <c r="A25" s="72" t="s">
        <v>132</v>
      </c>
      <c r="B25" s="73">
        <v>0</v>
      </c>
      <c r="C25" s="74">
        <f>B25/B49</f>
        <v>0</v>
      </c>
    </row>
    <row r="26" spans="1:3" x14ac:dyDescent="0.25">
      <c r="A26" s="72" t="s">
        <v>133</v>
      </c>
      <c r="B26" s="73">
        <v>137</v>
      </c>
      <c r="C26" s="74">
        <f>B26/B49</f>
        <v>0.1379657603222558</v>
      </c>
    </row>
    <row r="27" spans="1:3" x14ac:dyDescent="0.25">
      <c r="A27" s="76" t="s">
        <v>134</v>
      </c>
      <c r="B27" s="77">
        <f>SUM(B4:B26)</f>
        <v>580</v>
      </c>
      <c r="C27" s="68">
        <f>SUM(C4:C26)</f>
        <v>0.58408862034239672</v>
      </c>
    </row>
    <row r="28" spans="1:3" x14ac:dyDescent="0.25">
      <c r="A28" s="72"/>
      <c r="B28" s="78"/>
      <c r="C28" s="74"/>
    </row>
    <row r="29" spans="1:3" x14ac:dyDescent="0.25">
      <c r="A29" s="72" t="s">
        <v>135</v>
      </c>
      <c r="B29" s="73">
        <v>278</v>
      </c>
      <c r="C29" s="74">
        <f>B29/B49</f>
        <v>0.2799597180261833</v>
      </c>
    </row>
    <row r="30" spans="1:3" x14ac:dyDescent="0.25">
      <c r="A30" s="72" t="s">
        <v>136</v>
      </c>
      <c r="B30" s="79">
        <v>7</v>
      </c>
      <c r="C30" s="80">
        <f>B30/B49</f>
        <v>7.0493454179254783E-3</v>
      </c>
    </row>
    <row r="31" spans="1:3" x14ac:dyDescent="0.25">
      <c r="A31" s="76" t="s">
        <v>137</v>
      </c>
      <c r="B31" s="77">
        <f>SUM(B29:B30)</f>
        <v>285</v>
      </c>
      <c r="C31" s="68">
        <f>SUM(C29:C30)</f>
        <v>0.28700906344410876</v>
      </c>
    </row>
    <row r="32" spans="1:3" x14ac:dyDescent="0.25">
      <c r="A32" s="72"/>
      <c r="B32" s="78"/>
      <c r="C32" s="74"/>
    </row>
    <row r="33" spans="1:3" x14ac:dyDescent="0.25">
      <c r="A33" s="72" t="s">
        <v>138</v>
      </c>
      <c r="B33" s="79">
        <v>30</v>
      </c>
      <c r="C33" s="80">
        <f>B33/B49</f>
        <v>3.0211480362537766E-2</v>
      </c>
    </row>
    <row r="34" spans="1:3" x14ac:dyDescent="0.25">
      <c r="A34" s="76" t="s">
        <v>139</v>
      </c>
      <c r="B34" s="77">
        <f>SUM(B32:B33)</f>
        <v>30</v>
      </c>
      <c r="C34" s="68">
        <f>SUM(C32:C33)</f>
        <v>3.0211480362537766E-2</v>
      </c>
    </row>
    <row r="35" spans="1:3" x14ac:dyDescent="0.25">
      <c r="A35" s="72"/>
      <c r="B35" s="78"/>
      <c r="C35" s="74"/>
    </row>
    <row r="36" spans="1:3" x14ac:dyDescent="0.25">
      <c r="A36" s="72" t="s">
        <v>140</v>
      </c>
      <c r="B36" s="73">
        <v>9</v>
      </c>
      <c r="C36" s="74">
        <f>B36/B49</f>
        <v>9.0634441087613302E-3</v>
      </c>
    </row>
    <row r="37" spans="1:3" x14ac:dyDescent="0.25">
      <c r="A37" s="72" t="s">
        <v>141</v>
      </c>
      <c r="B37" s="73">
        <v>10</v>
      </c>
      <c r="C37" s="74">
        <f>B37/B49</f>
        <v>1.0070493454179255E-2</v>
      </c>
    </row>
    <row r="38" spans="1:3" x14ac:dyDescent="0.25">
      <c r="A38" s="72" t="s">
        <v>142</v>
      </c>
      <c r="B38" s="73">
        <v>1</v>
      </c>
      <c r="C38" s="74">
        <f>B38/B49</f>
        <v>1.0070493454179255E-3</v>
      </c>
    </row>
    <row r="39" spans="1:3" x14ac:dyDescent="0.25">
      <c r="A39" s="72" t="s">
        <v>143</v>
      </c>
      <c r="B39" s="73">
        <v>1</v>
      </c>
      <c r="C39" s="74">
        <f>B39/B49</f>
        <v>1.0070493454179255E-3</v>
      </c>
    </row>
    <row r="40" spans="1:3" x14ac:dyDescent="0.25">
      <c r="A40" s="72" t="s">
        <v>144</v>
      </c>
      <c r="B40" s="73">
        <v>0</v>
      </c>
      <c r="C40" s="74">
        <f>B40/B49</f>
        <v>0</v>
      </c>
    </row>
    <row r="41" spans="1:3" x14ac:dyDescent="0.25">
      <c r="A41" s="72" t="s">
        <v>145</v>
      </c>
      <c r="B41" s="73">
        <v>0</v>
      </c>
      <c r="C41" s="74">
        <f>B41/B49</f>
        <v>0</v>
      </c>
    </row>
    <row r="42" spans="1:3" x14ac:dyDescent="0.25">
      <c r="A42" s="72" t="s">
        <v>146</v>
      </c>
      <c r="B42" s="73">
        <v>1</v>
      </c>
      <c r="C42" s="74">
        <f>B42/B49</f>
        <v>1.0070493454179255E-3</v>
      </c>
    </row>
    <row r="43" spans="1:3" x14ac:dyDescent="0.25">
      <c r="A43" s="72" t="s">
        <v>147</v>
      </c>
      <c r="B43" s="79">
        <v>25</v>
      </c>
      <c r="C43" s="80">
        <f>B43/B49</f>
        <v>2.5176233635448138E-2</v>
      </c>
    </row>
    <row r="44" spans="1:3" x14ac:dyDescent="0.25">
      <c r="A44" s="76" t="s">
        <v>148</v>
      </c>
      <c r="B44" s="77">
        <f>SUM(B36:B43)</f>
        <v>47</v>
      </c>
      <c r="C44" s="68">
        <f>SUM(C36:C43)</f>
        <v>4.7331319234642504E-2</v>
      </c>
    </row>
    <row r="45" spans="1:3" x14ac:dyDescent="0.25">
      <c r="A45" s="72"/>
      <c r="B45" s="78"/>
      <c r="C45" s="74"/>
    </row>
    <row r="46" spans="1:3" x14ac:dyDescent="0.25">
      <c r="A46" s="72" t="s">
        <v>149</v>
      </c>
      <c r="B46" s="79">
        <v>51</v>
      </c>
      <c r="C46" s="80">
        <f>(B46/B49)</f>
        <v>5.1359516616314202E-2</v>
      </c>
    </row>
    <row r="47" spans="1:3" x14ac:dyDescent="0.25">
      <c r="A47" s="76" t="s">
        <v>150</v>
      </c>
      <c r="B47" s="77">
        <f>SUM(B45:B46)</f>
        <v>51</v>
      </c>
      <c r="C47" s="68">
        <f>SUM(C45:C46)</f>
        <v>5.1359516616314202E-2</v>
      </c>
    </row>
    <row r="48" spans="1:3" ht="15.75" thickBot="1" x14ac:dyDescent="0.3">
      <c r="A48" s="81"/>
      <c r="B48" s="82"/>
      <c r="C48" s="83"/>
    </row>
    <row r="49" spans="1:3" ht="15.75" thickTop="1" x14ac:dyDescent="0.25">
      <c r="A49" s="84" t="s">
        <v>151</v>
      </c>
      <c r="B49" s="85">
        <f>B27+B31+B34+B44+B47</f>
        <v>993</v>
      </c>
      <c r="C49" s="86">
        <f>SUM(C47+C44+C34+C31+C27)</f>
        <v>1</v>
      </c>
    </row>
    <row r="50" spans="1:3" ht="29.25" customHeight="1" thickBot="1" x14ac:dyDescent="0.3">
      <c r="A50" s="87" t="s">
        <v>152</v>
      </c>
      <c r="B50" s="88"/>
      <c r="C50" s="89">
        <f>B49/(B49+B52)</f>
        <v>0.63409961685823757</v>
      </c>
    </row>
    <row r="51" spans="1:3" ht="15.75" thickTop="1" x14ac:dyDescent="0.25">
      <c r="A51" s="72"/>
      <c r="B51" s="78"/>
      <c r="C51" s="74"/>
    </row>
    <row r="52" spans="1:3" ht="15.75" thickBot="1" x14ac:dyDescent="0.3">
      <c r="A52" s="90" t="s">
        <v>153</v>
      </c>
      <c r="B52" s="91">
        <v>573</v>
      </c>
      <c r="C52" s="92"/>
    </row>
    <row r="56" spans="1:3" x14ac:dyDescent="0.25">
      <c r="A56" t="s">
        <v>165</v>
      </c>
      <c r="B56" s="68">
        <v>0.58399999999999996</v>
      </c>
    </row>
    <row r="57" spans="1:3" x14ac:dyDescent="0.25">
      <c r="A57" t="s">
        <v>166</v>
      </c>
      <c r="B57" s="68">
        <v>0.28699999999999998</v>
      </c>
    </row>
    <row r="58" spans="1:3" x14ac:dyDescent="0.25">
      <c r="A58" t="s">
        <v>167</v>
      </c>
      <c r="B58" s="68">
        <v>0.03</v>
      </c>
    </row>
    <row r="59" spans="1:3" x14ac:dyDescent="0.25">
      <c r="A59" t="s">
        <v>103</v>
      </c>
      <c r="B59" s="68">
        <v>4.7E-2</v>
      </c>
    </row>
    <row r="60" spans="1:3" x14ac:dyDescent="0.25">
      <c r="A60" t="s">
        <v>168</v>
      </c>
      <c r="B60" s="68">
        <v>5.0999999999999997E-2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0"/>
  <sheetViews>
    <sheetView workbookViewId="0">
      <selection activeCell="W29" sqref="W29"/>
    </sheetView>
  </sheetViews>
  <sheetFormatPr defaultColWidth="8.85546875" defaultRowHeight="12.75" x14ac:dyDescent="0.2"/>
  <cols>
    <col min="1" max="1" width="31" style="94" customWidth="1"/>
    <col min="2" max="2" width="6.42578125" style="165" hidden="1" customWidth="1"/>
    <col min="3" max="3" width="9.28515625" style="166" hidden="1" customWidth="1"/>
    <col min="4" max="4" width="6.42578125" style="165" hidden="1" customWidth="1"/>
    <col min="5" max="5" width="9.42578125" style="166" hidden="1" customWidth="1"/>
    <col min="6" max="6" width="12.42578125" style="165" hidden="1" customWidth="1"/>
    <col min="7" max="7" width="4.42578125" style="166" hidden="1" customWidth="1"/>
    <col min="8" max="8" width="6.42578125" style="165" hidden="1" customWidth="1"/>
    <col min="9" max="9" width="9.42578125" style="166" hidden="1" customWidth="1"/>
    <col min="10" max="10" width="6.42578125" style="165" hidden="1" customWidth="1"/>
    <col min="11" max="11" width="9.28515625" style="166" hidden="1" customWidth="1"/>
    <col min="12" max="12" width="6" style="165" hidden="1" customWidth="1"/>
    <col min="13" max="13" width="7.7109375" style="166" hidden="1" customWidth="1"/>
    <col min="14" max="14" width="6" style="165" hidden="1" customWidth="1"/>
    <col min="15" max="15" width="7.42578125" style="166" hidden="1" customWidth="1"/>
    <col min="16" max="16" width="6" style="165" hidden="1" customWidth="1"/>
    <col min="17" max="17" width="8.28515625" style="166" hidden="1" customWidth="1"/>
    <col min="18" max="18" width="6" style="165" hidden="1" customWidth="1"/>
    <col min="19" max="19" width="8.42578125" style="166" hidden="1" customWidth="1"/>
    <col min="20" max="20" width="6.140625" style="94" customWidth="1"/>
    <col min="21" max="21" width="8.7109375" style="94" customWidth="1"/>
    <col min="22" max="22" width="8" style="94" customWidth="1"/>
    <col min="23" max="23" width="11.7109375" style="94" customWidth="1"/>
    <col min="24" max="24" width="9.85546875" style="98" customWidth="1"/>
    <col min="25" max="25" width="8.7109375" style="94" customWidth="1"/>
    <col min="26" max="26" width="8.7109375" style="99" customWidth="1"/>
    <col min="27" max="27" width="8.7109375" style="94" customWidth="1"/>
    <col min="28" max="31" width="0" style="94" hidden="1" customWidth="1"/>
    <col min="32" max="37" width="8.85546875" style="94"/>
    <col min="38" max="38" width="0" style="94" hidden="1" customWidth="1"/>
    <col min="39" max="39" width="9" style="94" hidden="1" customWidth="1"/>
    <col min="40" max="40" width="0" style="94" hidden="1" customWidth="1"/>
    <col min="41" max="41" width="12.42578125" style="94" customWidth="1"/>
    <col min="42" max="43" width="8.85546875" style="94"/>
    <col min="44" max="44" width="8.7109375" style="94" customWidth="1"/>
    <col min="45" max="47" width="8.85546875" style="94"/>
    <col min="48" max="48" width="15.42578125" style="94" customWidth="1"/>
    <col min="49" max="16384" width="8.85546875" style="94"/>
  </cols>
  <sheetData>
    <row r="1" spans="1:43" ht="15.75" x14ac:dyDescent="0.25">
      <c r="A1" s="215" t="s">
        <v>205</v>
      </c>
      <c r="B1" s="215"/>
      <c r="C1" s="215"/>
      <c r="D1" s="215"/>
      <c r="E1" s="215"/>
      <c r="F1" s="215"/>
      <c r="G1" s="215"/>
      <c r="H1" s="215"/>
      <c r="I1" s="215"/>
      <c r="J1" s="215"/>
      <c r="K1" s="215"/>
      <c r="L1" s="215"/>
      <c r="M1" s="215"/>
      <c r="N1" s="215"/>
      <c r="O1" s="215"/>
      <c r="P1" s="215"/>
      <c r="Q1" s="215"/>
      <c r="R1" s="215"/>
      <c r="S1" s="215"/>
      <c r="T1" s="215"/>
      <c r="U1" s="215"/>
      <c r="V1" s="215"/>
      <c r="W1" s="215"/>
      <c r="X1" s="216"/>
      <c r="Y1" s="216"/>
      <c r="Z1" s="216"/>
      <c r="AA1" s="216"/>
      <c r="AB1" s="217"/>
      <c r="AC1" s="217"/>
      <c r="AD1" s="217"/>
      <c r="AE1" s="217"/>
      <c r="AF1" s="217"/>
      <c r="AG1" s="217"/>
      <c r="AH1" s="177"/>
      <c r="AI1" s="177"/>
    </row>
    <row r="2" spans="1:43" ht="15.75" x14ac:dyDescent="0.25">
      <c r="A2" s="95"/>
      <c r="B2" s="96"/>
      <c r="C2" s="97"/>
      <c r="D2" s="96"/>
      <c r="E2" s="97"/>
      <c r="F2" s="96"/>
      <c r="G2" s="97"/>
      <c r="H2" s="96"/>
      <c r="I2" s="97"/>
      <c r="J2" s="96"/>
      <c r="K2" s="97"/>
      <c r="L2" s="96"/>
      <c r="M2" s="97"/>
      <c r="N2" s="96"/>
      <c r="O2" s="97"/>
      <c r="P2" s="96"/>
      <c r="Q2" s="97"/>
      <c r="R2" s="96"/>
      <c r="S2" s="97"/>
    </row>
    <row r="3" spans="1:43" ht="15" x14ac:dyDescent="0.2">
      <c r="A3" s="218" t="s">
        <v>193</v>
      </c>
      <c r="B3" s="218"/>
      <c r="C3" s="218"/>
      <c r="D3" s="218"/>
      <c r="E3" s="218"/>
      <c r="F3" s="218"/>
      <c r="G3" s="218"/>
      <c r="H3" s="218"/>
      <c r="I3" s="218"/>
      <c r="J3" s="218"/>
      <c r="K3" s="218"/>
      <c r="L3" s="218"/>
      <c r="M3" s="218"/>
      <c r="N3" s="218"/>
      <c r="O3" s="218"/>
      <c r="P3" s="218"/>
      <c r="Q3" s="218"/>
      <c r="R3" s="218"/>
      <c r="S3" s="218"/>
      <c r="T3" s="218"/>
      <c r="U3" s="218"/>
      <c r="V3" s="218"/>
      <c r="W3" s="218"/>
      <c r="X3" s="219"/>
      <c r="Y3" s="219"/>
      <c r="Z3" s="219"/>
      <c r="AA3" s="219"/>
      <c r="AB3" s="219"/>
      <c r="AC3" s="219"/>
      <c r="AD3" s="219"/>
      <c r="AE3" s="219"/>
      <c r="AF3" s="219"/>
      <c r="AG3" s="219"/>
      <c r="AH3" s="178"/>
      <c r="AI3" s="178"/>
    </row>
    <row r="4" spans="1:43" ht="58.5" customHeight="1" x14ac:dyDescent="0.2">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178"/>
      <c r="AI4" s="178"/>
    </row>
    <row r="5" spans="1:43" ht="15" x14ac:dyDescent="0.2">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row>
    <row r="6" spans="1:43" ht="15" x14ac:dyDescent="0.2">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t="s">
        <v>194</v>
      </c>
      <c r="AC6" s="178" t="s">
        <v>194</v>
      </c>
      <c r="AD6" s="178" t="s">
        <v>194</v>
      </c>
      <c r="AE6" s="178" t="s">
        <v>194</v>
      </c>
      <c r="AF6" s="178"/>
      <c r="AG6" s="178"/>
      <c r="AH6" s="178"/>
      <c r="AI6" s="178"/>
    </row>
    <row r="7" spans="1:43" ht="16.5" thickBot="1" x14ac:dyDescent="0.3">
      <c r="A7" s="95"/>
      <c r="B7" s="96"/>
      <c r="C7" s="97"/>
      <c r="D7" s="96"/>
      <c r="E7" s="97"/>
      <c r="F7" s="96"/>
      <c r="G7" s="97"/>
      <c r="H7" s="96"/>
      <c r="I7" s="97"/>
      <c r="J7" s="96"/>
      <c r="K7" s="97"/>
      <c r="L7" s="96"/>
      <c r="M7" s="97"/>
      <c r="N7" s="96"/>
      <c r="O7" s="97"/>
      <c r="P7" s="96"/>
      <c r="Q7" s="97"/>
      <c r="R7" s="96"/>
      <c r="S7" s="97"/>
    </row>
    <row r="8" spans="1:43" ht="16.5" thickBot="1" x14ac:dyDescent="0.3">
      <c r="A8" s="100"/>
      <c r="B8" s="101" t="s">
        <v>169</v>
      </c>
      <c r="C8" s="102"/>
      <c r="D8" s="101" t="s">
        <v>170</v>
      </c>
      <c r="E8" s="102"/>
      <c r="F8" s="101" t="s">
        <v>171</v>
      </c>
      <c r="G8" s="102"/>
      <c r="H8" s="101" t="s">
        <v>172</v>
      </c>
      <c r="I8" s="102"/>
      <c r="J8" s="220" t="s">
        <v>173</v>
      </c>
      <c r="K8" s="221"/>
      <c r="L8" s="220" t="s">
        <v>174</v>
      </c>
      <c r="M8" s="221"/>
      <c r="N8" s="220" t="s">
        <v>175</v>
      </c>
      <c r="O8" s="221"/>
      <c r="P8" s="220" t="s">
        <v>176</v>
      </c>
      <c r="Q8" s="221"/>
      <c r="R8" s="220" t="s">
        <v>177</v>
      </c>
      <c r="S8" s="222"/>
      <c r="T8" s="220" t="s">
        <v>178</v>
      </c>
      <c r="U8" s="222"/>
      <c r="V8" s="220" t="s">
        <v>179</v>
      </c>
      <c r="W8" s="222"/>
      <c r="X8" s="220" t="s">
        <v>180</v>
      </c>
      <c r="Y8" s="222"/>
      <c r="Z8" s="223" t="s">
        <v>181</v>
      </c>
      <c r="AA8" s="224"/>
      <c r="AF8" s="223" t="s">
        <v>182</v>
      </c>
      <c r="AG8" s="224"/>
      <c r="AH8" s="223" t="s">
        <v>107</v>
      </c>
      <c r="AI8" s="224"/>
    </row>
    <row r="9" spans="1:43" ht="15" x14ac:dyDescent="0.25">
      <c r="A9" s="103"/>
      <c r="B9" s="104"/>
      <c r="C9" s="105" t="s">
        <v>96</v>
      </c>
      <c r="D9" s="104"/>
      <c r="E9" s="105" t="s">
        <v>96</v>
      </c>
      <c r="F9" s="104"/>
      <c r="G9" s="105" t="s">
        <v>96</v>
      </c>
      <c r="H9" s="104"/>
      <c r="I9" s="105" t="s">
        <v>96</v>
      </c>
      <c r="J9" s="225" t="s">
        <v>96</v>
      </c>
      <c r="K9" s="226"/>
      <c r="L9" s="225" t="s">
        <v>96</v>
      </c>
      <c r="M9" s="226"/>
      <c r="N9" s="225" t="s">
        <v>96</v>
      </c>
      <c r="O9" s="226"/>
      <c r="P9" s="225" t="s">
        <v>96</v>
      </c>
      <c r="Q9" s="226"/>
      <c r="R9" s="225" t="s">
        <v>96</v>
      </c>
      <c r="S9" s="227"/>
      <c r="T9" s="225" t="s">
        <v>96</v>
      </c>
      <c r="U9" s="227"/>
      <c r="V9" s="225" t="s">
        <v>96</v>
      </c>
      <c r="W9" s="227"/>
      <c r="X9" s="225" t="s">
        <v>96</v>
      </c>
      <c r="Y9" s="227"/>
      <c r="Z9" s="225" t="s">
        <v>96</v>
      </c>
      <c r="AA9" s="227"/>
      <c r="AF9" s="225" t="s">
        <v>96</v>
      </c>
      <c r="AG9" s="227"/>
      <c r="AH9" s="225" t="s">
        <v>96</v>
      </c>
      <c r="AI9" s="227"/>
      <c r="AN9" s="106"/>
    </row>
    <row r="10" spans="1:43" ht="15.75" thickBot="1" x14ac:dyDescent="0.3">
      <c r="A10" s="107" t="s">
        <v>108</v>
      </c>
      <c r="B10" s="108" t="s">
        <v>109</v>
      </c>
      <c r="C10" s="109" t="s">
        <v>110</v>
      </c>
      <c r="D10" s="108" t="s">
        <v>109</v>
      </c>
      <c r="E10" s="109" t="s">
        <v>110</v>
      </c>
      <c r="F10" s="108" t="s">
        <v>109</v>
      </c>
      <c r="G10" s="109" t="s">
        <v>110</v>
      </c>
      <c r="H10" s="108" t="s">
        <v>109</v>
      </c>
      <c r="I10" s="109" t="s">
        <v>110</v>
      </c>
      <c r="J10" s="228" t="s">
        <v>183</v>
      </c>
      <c r="K10" s="229"/>
      <c r="L10" s="228" t="s">
        <v>183</v>
      </c>
      <c r="M10" s="229"/>
      <c r="N10" s="228" t="s">
        <v>183</v>
      </c>
      <c r="O10" s="229"/>
      <c r="P10" s="228" t="s">
        <v>183</v>
      </c>
      <c r="Q10" s="229"/>
      <c r="R10" s="228" t="s">
        <v>183</v>
      </c>
      <c r="S10" s="230"/>
      <c r="T10" s="228" t="s">
        <v>183</v>
      </c>
      <c r="U10" s="230"/>
      <c r="V10" s="228" t="s">
        <v>183</v>
      </c>
      <c r="W10" s="230"/>
      <c r="X10" s="228" t="s">
        <v>183</v>
      </c>
      <c r="Y10" s="230"/>
      <c r="Z10" s="228" t="s">
        <v>183</v>
      </c>
      <c r="AA10" s="231"/>
      <c r="AF10" s="228" t="s">
        <v>183</v>
      </c>
      <c r="AG10" s="231"/>
      <c r="AH10" s="228" t="s">
        <v>183</v>
      </c>
      <c r="AI10" s="231"/>
      <c r="AN10" s="106"/>
    </row>
    <row r="11" spans="1:43" ht="15" x14ac:dyDescent="0.25">
      <c r="A11" s="110" t="s">
        <v>111</v>
      </c>
      <c r="B11" s="30">
        <v>129</v>
      </c>
      <c r="C11" s="111">
        <f t="shared" ref="C11:C25" si="0">B11/B$56</f>
        <v>0.16246851385390429</v>
      </c>
      <c r="D11" s="30">
        <v>126</v>
      </c>
      <c r="E11" s="111">
        <f t="shared" ref="E11:E25" si="1">D11/D$56</f>
        <v>0.14893617021276595</v>
      </c>
      <c r="F11" s="30">
        <v>142</v>
      </c>
      <c r="G11" s="111">
        <f t="shared" ref="G11:G25" si="2">F11/F$56</f>
        <v>0.15519125683060109</v>
      </c>
      <c r="H11" s="30">
        <v>153</v>
      </c>
      <c r="I11" s="111">
        <f t="shared" ref="I11:I25" si="3">H11/H$56</f>
        <v>0.15644171779141106</v>
      </c>
      <c r="J11" s="30">
        <v>143</v>
      </c>
      <c r="K11" s="111">
        <f t="shared" ref="K11:K25" si="4">J11/J$56</f>
        <v>0.16608594657375145</v>
      </c>
      <c r="L11" s="30">
        <v>157</v>
      </c>
      <c r="M11" s="111">
        <f t="shared" ref="M11:M25" si="5">L11/L$56</f>
        <v>0.17720090293453725</v>
      </c>
      <c r="N11" s="112">
        <v>165</v>
      </c>
      <c r="O11" s="111">
        <f t="shared" ref="O11:O34" si="6">N11/N$56</f>
        <v>0.18477043673012317</v>
      </c>
      <c r="P11" s="112">
        <v>152</v>
      </c>
      <c r="Q11" s="111">
        <f t="shared" ref="Q11:Q34" si="7">P11/P$56</f>
        <v>0.16814159292035399</v>
      </c>
      <c r="R11" s="112">
        <v>153</v>
      </c>
      <c r="S11" s="111">
        <f t="shared" ref="S11:S34" si="8">R11/R$56</f>
        <v>0.17171717171717171</v>
      </c>
      <c r="T11" s="112">
        <v>143</v>
      </c>
      <c r="U11" s="111">
        <f t="shared" ref="U11:U34" si="9">T11/T$56</f>
        <v>0.15906562847608455</v>
      </c>
      <c r="V11" s="112">
        <v>149</v>
      </c>
      <c r="W11" s="111">
        <f t="shared" ref="W11:W34" si="10">V11/V$56</f>
        <v>0.13607305936073058</v>
      </c>
      <c r="X11" s="113">
        <v>137</v>
      </c>
      <c r="Y11" s="111">
        <f>X11/X$56</f>
        <v>0.12431941923774954</v>
      </c>
      <c r="Z11" s="114">
        <v>132</v>
      </c>
      <c r="AA11" s="115">
        <f>Z11/Z$56</f>
        <v>0.11775200713648529</v>
      </c>
      <c r="AF11" s="114">
        <v>127</v>
      </c>
      <c r="AG11" s="115">
        <f>AF11/AF$56</f>
        <v>0.11503623188405797</v>
      </c>
      <c r="AH11" s="73">
        <v>115</v>
      </c>
      <c r="AI11" s="170">
        <v>7.0999999999999994E-2</v>
      </c>
      <c r="AN11" s="106"/>
      <c r="AO11" s="94" t="s">
        <v>184</v>
      </c>
      <c r="AP11" s="94">
        <v>662</v>
      </c>
      <c r="AQ11" s="116">
        <v>0.59963768115942029</v>
      </c>
    </row>
    <row r="12" spans="1:43" ht="15" x14ac:dyDescent="0.25">
      <c r="A12" s="110" t="s">
        <v>112</v>
      </c>
      <c r="B12" s="30">
        <v>77</v>
      </c>
      <c r="C12" s="111">
        <f t="shared" si="0"/>
        <v>9.697732997481108E-2</v>
      </c>
      <c r="D12" s="30">
        <v>88</v>
      </c>
      <c r="E12" s="111">
        <f t="shared" si="1"/>
        <v>0.10401891252955082</v>
      </c>
      <c r="F12" s="30">
        <v>100</v>
      </c>
      <c r="G12" s="111">
        <f t="shared" si="2"/>
        <v>0.10928961748633879</v>
      </c>
      <c r="H12" s="30">
        <v>100</v>
      </c>
      <c r="I12" s="111">
        <f t="shared" si="3"/>
        <v>0.10224948875255624</v>
      </c>
      <c r="J12" s="30">
        <v>101</v>
      </c>
      <c r="K12" s="111">
        <f t="shared" si="4"/>
        <v>0.1173054587688734</v>
      </c>
      <c r="L12" s="30">
        <v>103</v>
      </c>
      <c r="M12" s="111">
        <f t="shared" si="5"/>
        <v>0.1162528216704289</v>
      </c>
      <c r="N12" s="112">
        <v>94</v>
      </c>
      <c r="O12" s="111">
        <f t="shared" si="6"/>
        <v>0.10526315789473684</v>
      </c>
      <c r="P12" s="112">
        <v>79</v>
      </c>
      <c r="Q12" s="111">
        <f t="shared" si="7"/>
        <v>8.7389380530973448E-2</v>
      </c>
      <c r="R12" s="112">
        <v>91</v>
      </c>
      <c r="S12" s="111">
        <f t="shared" si="8"/>
        <v>0.10213243546576879</v>
      </c>
      <c r="T12" s="112">
        <v>93</v>
      </c>
      <c r="U12" s="111">
        <f t="shared" si="9"/>
        <v>0.10344827586206896</v>
      </c>
      <c r="V12" s="112">
        <v>104</v>
      </c>
      <c r="W12" s="111">
        <f t="shared" si="10"/>
        <v>9.4977168949771693E-2</v>
      </c>
      <c r="X12" s="113">
        <v>94</v>
      </c>
      <c r="Y12" s="111">
        <f t="shared" ref="Y12:Y34" si="11">X12/X$56</f>
        <v>8.5299455535390201E-2</v>
      </c>
      <c r="Z12" s="114">
        <v>85</v>
      </c>
      <c r="AA12" s="111">
        <f t="shared" ref="AA12:AA34" si="12">Z12/Z$56</f>
        <v>7.5825156110615521E-2</v>
      </c>
      <c r="AF12" s="114">
        <v>86</v>
      </c>
      <c r="AG12" s="111">
        <f t="shared" ref="AG12:AG34" si="13">AF12/AF$56</f>
        <v>7.789855072463768E-2</v>
      </c>
      <c r="AH12" s="73">
        <v>83</v>
      </c>
      <c r="AI12" s="170">
        <v>5.0999999999999997E-2</v>
      </c>
      <c r="AN12" s="106"/>
      <c r="AO12" s="94" t="s">
        <v>185</v>
      </c>
      <c r="AP12" s="94">
        <v>313</v>
      </c>
      <c r="AQ12" s="116">
        <v>0.28351449275362317</v>
      </c>
    </row>
    <row r="13" spans="1:43" ht="15" x14ac:dyDescent="0.25">
      <c r="A13" s="110" t="s">
        <v>113</v>
      </c>
      <c r="B13" s="30">
        <v>44</v>
      </c>
      <c r="C13" s="111">
        <f t="shared" si="0"/>
        <v>5.5415617128463476E-2</v>
      </c>
      <c r="D13" s="30">
        <v>51</v>
      </c>
      <c r="E13" s="111">
        <f t="shared" si="1"/>
        <v>6.0283687943262408E-2</v>
      </c>
      <c r="F13" s="30">
        <v>63</v>
      </c>
      <c r="G13" s="111">
        <f t="shared" si="2"/>
        <v>6.8852459016393447E-2</v>
      </c>
      <c r="H13" s="30">
        <v>61</v>
      </c>
      <c r="I13" s="111">
        <f t="shared" si="3"/>
        <v>6.2372188139059308E-2</v>
      </c>
      <c r="J13" s="30">
        <v>73</v>
      </c>
      <c r="K13" s="111">
        <f t="shared" si="4"/>
        <v>8.4785133565621368E-2</v>
      </c>
      <c r="L13" s="30">
        <v>63</v>
      </c>
      <c r="M13" s="111">
        <f t="shared" si="5"/>
        <v>7.1106094808126408E-2</v>
      </c>
      <c r="N13" s="112">
        <v>68</v>
      </c>
      <c r="O13" s="111">
        <f t="shared" si="6"/>
        <v>7.6147816349384098E-2</v>
      </c>
      <c r="P13" s="112">
        <v>76</v>
      </c>
      <c r="Q13" s="111">
        <f t="shared" si="7"/>
        <v>8.4070796460176997E-2</v>
      </c>
      <c r="R13" s="112">
        <v>73</v>
      </c>
      <c r="S13" s="111">
        <f t="shared" si="8"/>
        <v>8.1930415263748599E-2</v>
      </c>
      <c r="T13" s="112">
        <v>81</v>
      </c>
      <c r="U13" s="111">
        <f t="shared" si="9"/>
        <v>9.0100111234705224E-2</v>
      </c>
      <c r="V13" s="112">
        <v>76</v>
      </c>
      <c r="W13" s="111">
        <f t="shared" si="10"/>
        <v>6.9406392694063929E-2</v>
      </c>
      <c r="X13" s="113">
        <v>70</v>
      </c>
      <c r="Y13" s="111">
        <f t="shared" si="11"/>
        <v>6.3520871143375679E-2</v>
      </c>
      <c r="Z13" s="114">
        <v>79</v>
      </c>
      <c r="AA13" s="111">
        <f t="shared" si="12"/>
        <v>7.0472792149866195E-2</v>
      </c>
      <c r="AF13" s="114">
        <v>68</v>
      </c>
      <c r="AG13" s="111">
        <f t="shared" si="13"/>
        <v>6.1594202898550728E-2</v>
      </c>
      <c r="AH13" s="73">
        <v>58</v>
      </c>
      <c r="AI13" s="170">
        <v>3.5999999999999997E-2</v>
      </c>
      <c r="AN13" s="106"/>
      <c r="AO13" s="94" t="s">
        <v>138</v>
      </c>
      <c r="AP13" s="94">
        <v>20</v>
      </c>
      <c r="AQ13" s="116">
        <v>1.8115942028985508E-2</v>
      </c>
    </row>
    <row r="14" spans="1:43" ht="15" x14ac:dyDescent="0.25">
      <c r="A14" s="110" t="s">
        <v>114</v>
      </c>
      <c r="B14" s="30">
        <v>60</v>
      </c>
      <c r="C14" s="111">
        <f t="shared" si="0"/>
        <v>7.5566750629722929E-2</v>
      </c>
      <c r="D14" s="30">
        <v>56</v>
      </c>
      <c r="E14" s="111">
        <f t="shared" si="1"/>
        <v>6.6193853427895979E-2</v>
      </c>
      <c r="F14" s="30">
        <v>49</v>
      </c>
      <c r="G14" s="111">
        <f t="shared" si="2"/>
        <v>5.3551912568306013E-2</v>
      </c>
      <c r="H14" s="30">
        <v>44</v>
      </c>
      <c r="I14" s="111">
        <f t="shared" si="3"/>
        <v>4.4989775051124746E-2</v>
      </c>
      <c r="J14" s="30">
        <v>45</v>
      </c>
      <c r="K14" s="111">
        <f t="shared" si="4"/>
        <v>5.2264808362369339E-2</v>
      </c>
      <c r="L14" s="30">
        <v>53</v>
      </c>
      <c r="M14" s="111">
        <f t="shared" si="5"/>
        <v>5.9819413092550788E-2</v>
      </c>
      <c r="N14" s="112">
        <v>60</v>
      </c>
      <c r="O14" s="111">
        <f t="shared" si="6"/>
        <v>6.7189249720044794E-2</v>
      </c>
      <c r="P14" s="112">
        <v>64</v>
      </c>
      <c r="Q14" s="111">
        <f t="shared" si="7"/>
        <v>7.0796460176991149E-2</v>
      </c>
      <c r="R14" s="112">
        <v>66</v>
      </c>
      <c r="S14" s="111">
        <f t="shared" si="8"/>
        <v>7.407407407407407E-2</v>
      </c>
      <c r="T14" s="112">
        <v>58</v>
      </c>
      <c r="U14" s="111">
        <f t="shared" si="9"/>
        <v>6.4516129032258063E-2</v>
      </c>
      <c r="V14" s="112">
        <v>52</v>
      </c>
      <c r="W14" s="111">
        <f t="shared" si="10"/>
        <v>4.7488584474885846E-2</v>
      </c>
      <c r="X14" s="113">
        <v>52</v>
      </c>
      <c r="Y14" s="111">
        <f t="shared" si="11"/>
        <v>4.7186932849364795E-2</v>
      </c>
      <c r="Z14" s="114">
        <v>38</v>
      </c>
      <c r="AA14" s="111">
        <f t="shared" si="12"/>
        <v>3.3898305084745763E-2</v>
      </c>
      <c r="AF14" s="114">
        <v>50</v>
      </c>
      <c r="AG14" s="111">
        <f t="shared" si="13"/>
        <v>4.5289855072463768E-2</v>
      </c>
      <c r="AH14" s="73">
        <v>42</v>
      </c>
      <c r="AI14" s="170">
        <v>2.5999999999999999E-2</v>
      </c>
      <c r="AN14" s="106"/>
      <c r="AO14" s="94" t="s">
        <v>186</v>
      </c>
      <c r="AP14" s="94">
        <v>59</v>
      </c>
      <c r="AQ14" s="116">
        <v>5.3442028985507248E-2</v>
      </c>
    </row>
    <row r="15" spans="1:43" ht="15" x14ac:dyDescent="0.25">
      <c r="A15" s="110" t="s">
        <v>115</v>
      </c>
      <c r="B15" s="30">
        <v>29</v>
      </c>
      <c r="C15" s="111">
        <f t="shared" si="0"/>
        <v>3.6523929471032744E-2</v>
      </c>
      <c r="D15" s="30">
        <v>36</v>
      </c>
      <c r="E15" s="111">
        <f t="shared" si="1"/>
        <v>4.2553191489361701E-2</v>
      </c>
      <c r="F15" s="30">
        <v>36</v>
      </c>
      <c r="G15" s="111">
        <f t="shared" si="2"/>
        <v>3.9344262295081971E-2</v>
      </c>
      <c r="H15" s="30">
        <v>30</v>
      </c>
      <c r="I15" s="111">
        <f t="shared" si="3"/>
        <v>3.0674846625766871E-2</v>
      </c>
      <c r="J15" s="30">
        <v>38</v>
      </c>
      <c r="K15" s="111">
        <f t="shared" si="4"/>
        <v>4.4134727061556328E-2</v>
      </c>
      <c r="L15" s="30">
        <v>44</v>
      </c>
      <c r="M15" s="111">
        <f t="shared" si="5"/>
        <v>4.9661399548532728E-2</v>
      </c>
      <c r="N15" s="112">
        <v>33</v>
      </c>
      <c r="O15" s="111">
        <f t="shared" si="6"/>
        <v>3.6954087346024636E-2</v>
      </c>
      <c r="P15" s="112">
        <v>28</v>
      </c>
      <c r="Q15" s="111">
        <f t="shared" si="7"/>
        <v>3.0973451327433628E-2</v>
      </c>
      <c r="R15" s="112">
        <v>30</v>
      </c>
      <c r="S15" s="111">
        <f t="shared" si="8"/>
        <v>3.3670033670033669E-2</v>
      </c>
      <c r="T15" s="112">
        <v>36</v>
      </c>
      <c r="U15" s="111">
        <f t="shared" si="9"/>
        <v>4.0044493882091213E-2</v>
      </c>
      <c r="V15" s="112">
        <v>37</v>
      </c>
      <c r="W15" s="111">
        <f t="shared" si="10"/>
        <v>3.3789954337899546E-2</v>
      </c>
      <c r="X15" s="113">
        <v>34</v>
      </c>
      <c r="Y15" s="111">
        <f t="shared" si="11"/>
        <v>3.0852994555353903E-2</v>
      </c>
      <c r="Z15" s="114">
        <v>43</v>
      </c>
      <c r="AA15" s="111">
        <f t="shared" si="12"/>
        <v>3.8358608385370203E-2</v>
      </c>
      <c r="AF15" s="114">
        <v>37</v>
      </c>
      <c r="AG15" s="111">
        <f t="shared" si="13"/>
        <v>3.3514492753623192E-2</v>
      </c>
      <c r="AH15" s="73">
        <v>35</v>
      </c>
      <c r="AI15" s="170">
        <v>2.1999999999999999E-2</v>
      </c>
      <c r="AN15" s="106"/>
      <c r="AO15" s="94" t="s">
        <v>187</v>
      </c>
      <c r="AP15" s="94">
        <v>50</v>
      </c>
      <c r="AQ15" s="116">
        <v>4.5289855072463768E-2</v>
      </c>
    </row>
    <row r="16" spans="1:43" ht="15" x14ac:dyDescent="0.25">
      <c r="A16" s="110" t="s">
        <v>116</v>
      </c>
      <c r="B16" s="30">
        <v>12</v>
      </c>
      <c r="C16" s="111">
        <f t="shared" si="0"/>
        <v>1.5113350125944584E-2</v>
      </c>
      <c r="D16" s="30">
        <v>12</v>
      </c>
      <c r="E16" s="111">
        <f t="shared" si="1"/>
        <v>1.4184397163120567E-2</v>
      </c>
      <c r="F16" s="30">
        <v>15</v>
      </c>
      <c r="G16" s="111">
        <f t="shared" si="2"/>
        <v>1.6393442622950821E-2</v>
      </c>
      <c r="H16" s="30">
        <v>15</v>
      </c>
      <c r="I16" s="111">
        <f t="shared" si="3"/>
        <v>1.5337423312883436E-2</v>
      </c>
      <c r="J16" s="30">
        <v>18</v>
      </c>
      <c r="K16" s="111">
        <f t="shared" si="4"/>
        <v>2.0905923344947737E-2</v>
      </c>
      <c r="L16" s="30">
        <v>20</v>
      </c>
      <c r="M16" s="111">
        <f t="shared" si="5"/>
        <v>2.2573363431151242E-2</v>
      </c>
      <c r="N16" s="112">
        <v>21</v>
      </c>
      <c r="O16" s="111">
        <f t="shared" si="6"/>
        <v>2.3516237402015677E-2</v>
      </c>
      <c r="P16" s="112">
        <v>24</v>
      </c>
      <c r="Q16" s="111">
        <f t="shared" si="7"/>
        <v>2.6548672566371681E-2</v>
      </c>
      <c r="R16" s="112">
        <v>21</v>
      </c>
      <c r="S16" s="111">
        <f t="shared" si="8"/>
        <v>2.3569023569023569E-2</v>
      </c>
      <c r="T16" s="112">
        <v>27</v>
      </c>
      <c r="U16" s="111">
        <f t="shared" si="9"/>
        <v>3.0033370411568408E-2</v>
      </c>
      <c r="V16" s="112">
        <v>22</v>
      </c>
      <c r="W16" s="111">
        <f t="shared" si="10"/>
        <v>2.0091324200913242E-2</v>
      </c>
      <c r="X16" s="113">
        <v>14</v>
      </c>
      <c r="Y16" s="111">
        <f t="shared" si="11"/>
        <v>1.2704174228675136E-2</v>
      </c>
      <c r="Z16" s="114">
        <v>17</v>
      </c>
      <c r="AA16" s="111">
        <f t="shared" si="12"/>
        <v>1.5165031222123104E-2</v>
      </c>
      <c r="AF16" s="114">
        <v>9</v>
      </c>
      <c r="AG16" s="111">
        <f t="shared" si="13"/>
        <v>8.152173913043478E-3</v>
      </c>
      <c r="AH16" s="73">
        <v>9</v>
      </c>
      <c r="AI16" s="170">
        <v>6.0000000000000001E-3</v>
      </c>
      <c r="AN16" s="106"/>
      <c r="AO16" s="94" t="s">
        <v>188</v>
      </c>
      <c r="AP16" s="94">
        <v>1104</v>
      </c>
      <c r="AQ16" s="116">
        <v>0.69303201506591339</v>
      </c>
    </row>
    <row r="17" spans="1:43" ht="15" x14ac:dyDescent="0.25">
      <c r="A17" s="110" t="s">
        <v>117</v>
      </c>
      <c r="B17" s="30">
        <v>16</v>
      </c>
      <c r="C17" s="111">
        <f t="shared" si="0"/>
        <v>2.0151133501259445E-2</v>
      </c>
      <c r="D17" s="30">
        <v>14</v>
      </c>
      <c r="E17" s="111">
        <f t="shared" si="1"/>
        <v>1.6548463356973995E-2</v>
      </c>
      <c r="F17" s="30">
        <v>14</v>
      </c>
      <c r="G17" s="111">
        <f t="shared" si="2"/>
        <v>1.5300546448087432E-2</v>
      </c>
      <c r="H17" s="30">
        <v>18</v>
      </c>
      <c r="I17" s="111">
        <f t="shared" si="3"/>
        <v>1.8404907975460124E-2</v>
      </c>
      <c r="J17" s="30">
        <v>17</v>
      </c>
      <c r="K17" s="111">
        <f t="shared" si="4"/>
        <v>1.9744483159117306E-2</v>
      </c>
      <c r="L17" s="30">
        <v>20</v>
      </c>
      <c r="M17" s="111">
        <f t="shared" si="5"/>
        <v>2.2573363431151242E-2</v>
      </c>
      <c r="N17" s="112">
        <v>24</v>
      </c>
      <c r="O17" s="111">
        <f t="shared" si="6"/>
        <v>2.6875699888017916E-2</v>
      </c>
      <c r="P17" s="112">
        <v>30</v>
      </c>
      <c r="Q17" s="111">
        <f t="shared" si="7"/>
        <v>3.3185840707964605E-2</v>
      </c>
      <c r="R17" s="112">
        <v>25</v>
      </c>
      <c r="S17" s="111">
        <f t="shared" si="8"/>
        <v>2.8058361391694726E-2</v>
      </c>
      <c r="T17" s="112">
        <v>23</v>
      </c>
      <c r="U17" s="111">
        <f t="shared" si="9"/>
        <v>2.5583982202447165E-2</v>
      </c>
      <c r="V17" s="112">
        <v>21</v>
      </c>
      <c r="W17" s="111">
        <f t="shared" si="10"/>
        <v>1.9178082191780823E-2</v>
      </c>
      <c r="X17" s="113">
        <v>25</v>
      </c>
      <c r="Y17" s="111">
        <f t="shared" si="11"/>
        <v>2.2686025408348458E-2</v>
      </c>
      <c r="Z17" s="114">
        <v>29</v>
      </c>
      <c r="AA17" s="111">
        <f t="shared" si="12"/>
        <v>2.5869759143621766E-2</v>
      </c>
      <c r="AF17" s="114">
        <v>36</v>
      </c>
      <c r="AG17" s="111">
        <f t="shared" si="13"/>
        <v>3.2608695652173912E-2</v>
      </c>
      <c r="AH17" s="73">
        <v>38</v>
      </c>
      <c r="AI17" s="170">
        <v>2.3E-2</v>
      </c>
      <c r="AN17" s="106"/>
      <c r="AO17" s="94" t="s">
        <v>189</v>
      </c>
      <c r="AP17" s="94">
        <v>489</v>
      </c>
      <c r="AQ17" s="116">
        <f>100% -AQ16</f>
        <v>0.30696798493408661</v>
      </c>
    </row>
    <row r="18" spans="1:43" ht="15" x14ac:dyDescent="0.25">
      <c r="A18" s="110" t="s">
        <v>118</v>
      </c>
      <c r="B18" s="30">
        <v>16</v>
      </c>
      <c r="C18" s="111">
        <f t="shared" si="0"/>
        <v>2.0151133501259445E-2</v>
      </c>
      <c r="D18" s="30">
        <v>14</v>
      </c>
      <c r="E18" s="111">
        <f t="shared" si="1"/>
        <v>1.6548463356973995E-2</v>
      </c>
      <c r="F18" s="30">
        <v>12</v>
      </c>
      <c r="G18" s="111">
        <f t="shared" si="2"/>
        <v>1.3114754098360656E-2</v>
      </c>
      <c r="H18" s="30">
        <v>15</v>
      </c>
      <c r="I18" s="111">
        <f t="shared" si="3"/>
        <v>1.5337423312883436E-2</v>
      </c>
      <c r="J18" s="30">
        <v>10</v>
      </c>
      <c r="K18" s="111">
        <f t="shared" si="4"/>
        <v>1.1614401858304297E-2</v>
      </c>
      <c r="L18" s="30">
        <v>8</v>
      </c>
      <c r="M18" s="111">
        <f t="shared" si="5"/>
        <v>9.0293453724604959E-3</v>
      </c>
      <c r="N18" s="112">
        <v>6</v>
      </c>
      <c r="O18" s="111">
        <f t="shared" si="6"/>
        <v>6.7189249720044789E-3</v>
      </c>
      <c r="P18" s="112">
        <v>11</v>
      </c>
      <c r="Q18" s="111">
        <f t="shared" si="7"/>
        <v>1.2168141592920354E-2</v>
      </c>
      <c r="R18" s="112">
        <v>15</v>
      </c>
      <c r="S18" s="111">
        <f t="shared" si="8"/>
        <v>1.6835016835016835E-2</v>
      </c>
      <c r="T18" s="112">
        <v>17</v>
      </c>
      <c r="U18" s="111">
        <f t="shared" si="9"/>
        <v>1.8909899888765295E-2</v>
      </c>
      <c r="V18" s="112">
        <v>17</v>
      </c>
      <c r="W18" s="111">
        <f t="shared" si="10"/>
        <v>1.5525114155251141E-2</v>
      </c>
      <c r="X18" s="113">
        <v>18</v>
      </c>
      <c r="Y18" s="111">
        <f t="shared" si="11"/>
        <v>1.6333938294010888E-2</v>
      </c>
      <c r="Z18" s="114">
        <v>20</v>
      </c>
      <c r="AA18" s="111">
        <f t="shared" si="12"/>
        <v>1.784121320249777E-2</v>
      </c>
      <c r="AF18" s="114">
        <v>17</v>
      </c>
      <c r="AG18" s="111">
        <f t="shared" si="13"/>
        <v>1.5398550724637682E-2</v>
      </c>
      <c r="AH18" s="73">
        <v>21</v>
      </c>
      <c r="AI18" s="170">
        <v>1.2999999999999999E-2</v>
      </c>
      <c r="AN18" s="106"/>
    </row>
    <row r="19" spans="1:43" ht="15" x14ac:dyDescent="0.25">
      <c r="A19" s="110" t="s">
        <v>119</v>
      </c>
      <c r="B19" s="30">
        <v>0</v>
      </c>
      <c r="C19" s="111">
        <f t="shared" si="0"/>
        <v>0</v>
      </c>
      <c r="D19" s="30">
        <v>1</v>
      </c>
      <c r="E19" s="111">
        <f t="shared" si="1"/>
        <v>1.1820330969267139E-3</v>
      </c>
      <c r="F19" s="30">
        <v>1</v>
      </c>
      <c r="G19" s="111">
        <f t="shared" si="2"/>
        <v>1.092896174863388E-3</v>
      </c>
      <c r="H19" s="30">
        <v>2</v>
      </c>
      <c r="I19" s="111">
        <f t="shared" si="3"/>
        <v>2.0449897750511249E-3</v>
      </c>
      <c r="J19" s="30">
        <v>3</v>
      </c>
      <c r="K19" s="111">
        <f t="shared" si="4"/>
        <v>3.4843205574912892E-3</v>
      </c>
      <c r="L19" s="30">
        <v>2</v>
      </c>
      <c r="M19" s="111">
        <f t="shared" si="5"/>
        <v>2.257336343115124E-3</v>
      </c>
      <c r="N19" s="112">
        <v>5</v>
      </c>
      <c r="O19" s="111">
        <f t="shared" si="6"/>
        <v>5.5991041433370659E-3</v>
      </c>
      <c r="P19" s="112">
        <v>9</v>
      </c>
      <c r="Q19" s="111">
        <f t="shared" si="7"/>
        <v>9.9557522123893804E-3</v>
      </c>
      <c r="R19" s="112">
        <v>12</v>
      </c>
      <c r="S19" s="111">
        <f t="shared" si="8"/>
        <v>1.3468013468013467E-2</v>
      </c>
      <c r="T19" s="112">
        <v>7</v>
      </c>
      <c r="U19" s="111">
        <f t="shared" si="9"/>
        <v>7.7864293659621799E-3</v>
      </c>
      <c r="V19" s="112">
        <v>11</v>
      </c>
      <c r="W19" s="111">
        <f t="shared" si="10"/>
        <v>1.0045662100456621E-2</v>
      </c>
      <c r="X19" s="113">
        <v>11</v>
      </c>
      <c r="Y19" s="111">
        <f t="shared" si="11"/>
        <v>9.9818511796733213E-3</v>
      </c>
      <c r="Z19" s="114">
        <v>15</v>
      </c>
      <c r="AA19" s="111">
        <f t="shared" si="12"/>
        <v>1.3380909901873328E-2</v>
      </c>
      <c r="AF19" s="114">
        <v>13</v>
      </c>
      <c r="AG19" s="111">
        <f t="shared" si="13"/>
        <v>1.177536231884058E-2</v>
      </c>
      <c r="AH19" s="73">
        <v>13</v>
      </c>
      <c r="AI19" s="170">
        <v>8.0000000000000002E-3</v>
      </c>
      <c r="AN19" s="106"/>
    </row>
    <row r="20" spans="1:43" x14ac:dyDescent="0.2">
      <c r="A20" s="110" t="s">
        <v>120</v>
      </c>
      <c r="B20" s="117">
        <v>0</v>
      </c>
      <c r="C20" s="111">
        <f t="shared" si="0"/>
        <v>0</v>
      </c>
      <c r="D20" s="117">
        <v>0</v>
      </c>
      <c r="E20" s="111">
        <f t="shared" si="1"/>
        <v>0</v>
      </c>
      <c r="F20" s="117">
        <v>1</v>
      </c>
      <c r="G20" s="111">
        <f t="shared" si="2"/>
        <v>1.092896174863388E-3</v>
      </c>
      <c r="H20" s="117">
        <v>1</v>
      </c>
      <c r="I20" s="111">
        <f t="shared" si="3"/>
        <v>1.0224948875255625E-3</v>
      </c>
      <c r="J20" s="117">
        <v>3</v>
      </c>
      <c r="K20" s="111">
        <f t="shared" si="4"/>
        <v>3.4843205574912892E-3</v>
      </c>
      <c r="L20" s="117">
        <v>3</v>
      </c>
      <c r="M20" s="111">
        <f t="shared" si="5"/>
        <v>3.3860045146726862E-3</v>
      </c>
      <c r="N20" s="118">
        <v>5</v>
      </c>
      <c r="O20" s="111">
        <f t="shared" si="6"/>
        <v>5.5991041433370659E-3</v>
      </c>
      <c r="P20" s="118">
        <v>8</v>
      </c>
      <c r="Q20" s="111">
        <f t="shared" si="7"/>
        <v>8.8495575221238937E-3</v>
      </c>
      <c r="R20" s="118">
        <v>9</v>
      </c>
      <c r="S20" s="111">
        <f t="shared" si="8"/>
        <v>1.0101010101010102E-2</v>
      </c>
      <c r="T20" s="118">
        <v>11</v>
      </c>
      <c r="U20" s="111">
        <f t="shared" si="9"/>
        <v>1.2235817575083427E-2</v>
      </c>
      <c r="V20" s="118">
        <v>9</v>
      </c>
      <c r="W20" s="111">
        <f t="shared" si="10"/>
        <v>8.21917808219178E-3</v>
      </c>
      <c r="X20" s="113">
        <v>7</v>
      </c>
      <c r="Y20" s="111">
        <f t="shared" si="11"/>
        <v>6.3520871143375682E-3</v>
      </c>
      <c r="Z20" s="114">
        <v>8</v>
      </c>
      <c r="AA20" s="111">
        <f t="shared" si="12"/>
        <v>7.1364852809991082E-3</v>
      </c>
      <c r="AF20" s="114">
        <v>8</v>
      </c>
      <c r="AG20" s="111">
        <f t="shared" si="13"/>
        <v>7.246376811594203E-3</v>
      </c>
      <c r="AH20" s="75">
        <v>7</v>
      </c>
      <c r="AI20" s="170">
        <v>4.0000000000000001E-3</v>
      </c>
      <c r="AN20" s="106"/>
      <c r="AQ20" s="116"/>
    </row>
    <row r="21" spans="1:43" ht="15" x14ac:dyDescent="0.25">
      <c r="A21" s="110" t="s">
        <v>121</v>
      </c>
      <c r="B21" s="30">
        <v>2</v>
      </c>
      <c r="C21" s="111">
        <f t="shared" si="0"/>
        <v>2.5188916876574307E-3</v>
      </c>
      <c r="D21" s="30">
        <v>3</v>
      </c>
      <c r="E21" s="111">
        <f t="shared" si="1"/>
        <v>3.5460992907801418E-3</v>
      </c>
      <c r="F21" s="30">
        <v>2</v>
      </c>
      <c r="G21" s="111">
        <f t="shared" si="2"/>
        <v>2.185792349726776E-3</v>
      </c>
      <c r="H21" s="30">
        <v>2</v>
      </c>
      <c r="I21" s="111">
        <f t="shared" si="3"/>
        <v>2.0449897750511249E-3</v>
      </c>
      <c r="J21" s="30">
        <v>4</v>
      </c>
      <c r="K21" s="111">
        <f t="shared" si="4"/>
        <v>4.6457607433217189E-3</v>
      </c>
      <c r="L21" s="30">
        <v>4</v>
      </c>
      <c r="M21" s="111">
        <f t="shared" si="5"/>
        <v>4.5146726862302479E-3</v>
      </c>
      <c r="N21" s="112">
        <v>7</v>
      </c>
      <c r="O21" s="111">
        <f t="shared" si="6"/>
        <v>7.8387458006718928E-3</v>
      </c>
      <c r="P21" s="112">
        <v>5</v>
      </c>
      <c r="Q21" s="111">
        <f t="shared" si="7"/>
        <v>5.5309734513274336E-3</v>
      </c>
      <c r="R21" s="112">
        <v>4</v>
      </c>
      <c r="S21" s="111">
        <f t="shared" si="8"/>
        <v>4.4893378226711564E-3</v>
      </c>
      <c r="T21" s="112">
        <v>6</v>
      </c>
      <c r="U21" s="111">
        <f t="shared" si="9"/>
        <v>6.6740823136818691E-3</v>
      </c>
      <c r="V21" s="112">
        <v>6</v>
      </c>
      <c r="W21" s="111">
        <f t="shared" si="10"/>
        <v>5.4794520547945206E-3</v>
      </c>
      <c r="X21" s="113">
        <v>6</v>
      </c>
      <c r="Y21" s="111">
        <f t="shared" si="11"/>
        <v>5.4446460980036296E-3</v>
      </c>
      <c r="Z21" s="114">
        <v>5</v>
      </c>
      <c r="AA21" s="111">
        <f t="shared" si="12"/>
        <v>4.4603033006244425E-3</v>
      </c>
      <c r="AF21" s="114">
        <v>6</v>
      </c>
      <c r="AG21" s="111">
        <f t="shared" si="13"/>
        <v>5.434782608695652E-3</v>
      </c>
      <c r="AH21" s="73">
        <v>7</v>
      </c>
      <c r="AI21" s="170">
        <v>4.0000000000000001E-3</v>
      </c>
      <c r="AN21" s="106"/>
    </row>
    <row r="22" spans="1:43" ht="15" x14ac:dyDescent="0.25">
      <c r="A22" s="110" t="s">
        <v>122</v>
      </c>
      <c r="B22" s="30">
        <v>7</v>
      </c>
      <c r="C22" s="111">
        <f t="shared" si="0"/>
        <v>8.8161209068010078E-3</v>
      </c>
      <c r="D22" s="30">
        <v>8</v>
      </c>
      <c r="E22" s="111">
        <f t="shared" si="1"/>
        <v>9.4562647754137114E-3</v>
      </c>
      <c r="F22" s="30">
        <v>5</v>
      </c>
      <c r="G22" s="111">
        <f t="shared" si="2"/>
        <v>5.4644808743169399E-3</v>
      </c>
      <c r="H22" s="30">
        <v>5</v>
      </c>
      <c r="I22" s="111">
        <f t="shared" si="3"/>
        <v>5.1124744376278121E-3</v>
      </c>
      <c r="J22" s="30">
        <v>3</v>
      </c>
      <c r="K22" s="111">
        <f t="shared" si="4"/>
        <v>3.4843205574912892E-3</v>
      </c>
      <c r="L22" s="30">
        <v>2</v>
      </c>
      <c r="M22" s="111">
        <f t="shared" si="5"/>
        <v>2.257336343115124E-3</v>
      </c>
      <c r="N22" s="112">
        <v>8</v>
      </c>
      <c r="O22" s="111">
        <f t="shared" si="6"/>
        <v>8.9585666293393058E-3</v>
      </c>
      <c r="P22" s="112">
        <v>4</v>
      </c>
      <c r="Q22" s="111">
        <f t="shared" si="7"/>
        <v>4.4247787610619468E-3</v>
      </c>
      <c r="R22" s="112">
        <v>2</v>
      </c>
      <c r="S22" s="111">
        <f t="shared" si="8"/>
        <v>2.2446689113355782E-3</v>
      </c>
      <c r="T22" s="112">
        <v>4</v>
      </c>
      <c r="U22" s="111">
        <f t="shared" si="9"/>
        <v>4.4493882091212458E-3</v>
      </c>
      <c r="V22" s="112">
        <v>4</v>
      </c>
      <c r="W22" s="111">
        <f t="shared" si="10"/>
        <v>3.6529680365296802E-3</v>
      </c>
      <c r="X22" s="113">
        <v>5</v>
      </c>
      <c r="Y22" s="111">
        <f t="shared" si="11"/>
        <v>4.5372050816696917E-3</v>
      </c>
      <c r="Z22" s="114">
        <v>3</v>
      </c>
      <c r="AA22" s="111">
        <f t="shared" si="12"/>
        <v>2.6761819803746653E-3</v>
      </c>
      <c r="AF22" s="114">
        <v>3</v>
      </c>
      <c r="AG22" s="111">
        <f t="shared" si="13"/>
        <v>2.717391304347826E-3</v>
      </c>
      <c r="AH22" s="73">
        <v>4</v>
      </c>
      <c r="AI22" s="170">
        <v>2E-3</v>
      </c>
      <c r="AN22" s="106"/>
    </row>
    <row r="23" spans="1:43" ht="15" x14ac:dyDescent="0.25">
      <c r="A23" s="110" t="s">
        <v>123</v>
      </c>
      <c r="B23" s="30">
        <v>6</v>
      </c>
      <c r="C23" s="111">
        <f t="shared" si="0"/>
        <v>7.556675062972292E-3</v>
      </c>
      <c r="D23" s="30">
        <v>4</v>
      </c>
      <c r="E23" s="111">
        <f t="shared" si="1"/>
        <v>4.7281323877068557E-3</v>
      </c>
      <c r="F23" s="30">
        <v>6</v>
      </c>
      <c r="G23" s="111">
        <f t="shared" si="2"/>
        <v>6.5573770491803279E-3</v>
      </c>
      <c r="H23" s="30">
        <v>3</v>
      </c>
      <c r="I23" s="111">
        <f t="shared" si="3"/>
        <v>3.0674846625766872E-3</v>
      </c>
      <c r="J23" s="30">
        <v>4</v>
      </c>
      <c r="K23" s="111">
        <f t="shared" si="4"/>
        <v>4.6457607433217189E-3</v>
      </c>
      <c r="L23" s="30">
        <v>6</v>
      </c>
      <c r="M23" s="111">
        <f t="shared" si="5"/>
        <v>6.7720090293453723E-3</v>
      </c>
      <c r="N23" s="112">
        <v>7</v>
      </c>
      <c r="O23" s="111">
        <f t="shared" si="6"/>
        <v>7.8387458006718928E-3</v>
      </c>
      <c r="P23" s="112">
        <v>5</v>
      </c>
      <c r="Q23" s="111">
        <f t="shared" si="7"/>
        <v>5.5309734513274336E-3</v>
      </c>
      <c r="R23" s="112">
        <v>5</v>
      </c>
      <c r="S23" s="111">
        <f t="shared" si="8"/>
        <v>5.6116722783389446E-3</v>
      </c>
      <c r="T23" s="112">
        <v>7</v>
      </c>
      <c r="U23" s="111">
        <f t="shared" si="9"/>
        <v>7.7864293659621799E-3</v>
      </c>
      <c r="V23" s="112">
        <v>4</v>
      </c>
      <c r="W23" s="111">
        <f t="shared" si="10"/>
        <v>3.6529680365296802E-3</v>
      </c>
      <c r="X23" s="113">
        <v>3</v>
      </c>
      <c r="Y23" s="111">
        <f t="shared" si="11"/>
        <v>2.7223230490018148E-3</v>
      </c>
      <c r="Z23" s="114">
        <v>9</v>
      </c>
      <c r="AA23" s="111">
        <f t="shared" si="12"/>
        <v>8.0285459411239962E-3</v>
      </c>
      <c r="AF23" s="114">
        <v>8</v>
      </c>
      <c r="AG23" s="111">
        <f t="shared" si="13"/>
        <v>7.246376811594203E-3</v>
      </c>
      <c r="AH23" s="73">
        <v>6</v>
      </c>
      <c r="AI23" s="170">
        <v>4.0000000000000001E-3</v>
      </c>
      <c r="AN23" s="106"/>
    </row>
    <row r="24" spans="1:43" ht="15" x14ac:dyDescent="0.25">
      <c r="A24" s="110" t="s">
        <v>124</v>
      </c>
      <c r="B24" s="30">
        <v>0</v>
      </c>
      <c r="C24" s="111">
        <f t="shared" si="0"/>
        <v>0</v>
      </c>
      <c r="D24" s="30">
        <v>1</v>
      </c>
      <c r="E24" s="111">
        <f t="shared" si="1"/>
        <v>1.1820330969267139E-3</v>
      </c>
      <c r="F24" s="30">
        <v>4</v>
      </c>
      <c r="G24" s="111">
        <f t="shared" si="2"/>
        <v>4.3715846994535519E-3</v>
      </c>
      <c r="H24" s="30">
        <v>7</v>
      </c>
      <c r="I24" s="111">
        <f t="shared" si="3"/>
        <v>7.1574642126789366E-3</v>
      </c>
      <c r="J24" s="30">
        <v>9</v>
      </c>
      <c r="K24" s="111">
        <f t="shared" si="4"/>
        <v>1.0452961672473868E-2</v>
      </c>
      <c r="L24" s="30">
        <v>8</v>
      </c>
      <c r="M24" s="111">
        <f t="shared" si="5"/>
        <v>9.0293453724604959E-3</v>
      </c>
      <c r="N24" s="112">
        <v>4</v>
      </c>
      <c r="O24" s="111">
        <f t="shared" si="6"/>
        <v>4.4792833146696529E-3</v>
      </c>
      <c r="P24" s="112">
        <v>3</v>
      </c>
      <c r="Q24" s="111">
        <f t="shared" si="7"/>
        <v>3.3185840707964601E-3</v>
      </c>
      <c r="R24" s="112">
        <v>2</v>
      </c>
      <c r="S24" s="111">
        <f t="shared" si="8"/>
        <v>2.2446689113355782E-3</v>
      </c>
      <c r="T24" s="112">
        <v>3</v>
      </c>
      <c r="U24" s="111">
        <f t="shared" si="9"/>
        <v>3.3370411568409346E-3</v>
      </c>
      <c r="V24" s="112">
        <v>4</v>
      </c>
      <c r="W24" s="111">
        <f t="shared" si="10"/>
        <v>3.6529680365296802E-3</v>
      </c>
      <c r="X24" s="113">
        <v>7</v>
      </c>
      <c r="Y24" s="111">
        <f t="shared" si="11"/>
        <v>6.3520871143375682E-3</v>
      </c>
      <c r="Z24" s="114">
        <v>7</v>
      </c>
      <c r="AA24" s="111">
        <f t="shared" si="12"/>
        <v>6.2444246208742194E-3</v>
      </c>
      <c r="AF24" s="114">
        <v>9</v>
      </c>
      <c r="AG24" s="111">
        <f t="shared" si="13"/>
        <v>8.152173913043478E-3</v>
      </c>
      <c r="AH24" s="73">
        <v>8</v>
      </c>
      <c r="AI24" s="170">
        <v>5.0000000000000001E-3</v>
      </c>
      <c r="AN24" s="106"/>
    </row>
    <row r="25" spans="1:43" x14ac:dyDescent="0.2">
      <c r="A25" s="110" t="s">
        <v>125</v>
      </c>
      <c r="B25" s="117">
        <v>6</v>
      </c>
      <c r="C25" s="111">
        <f t="shared" si="0"/>
        <v>7.556675062972292E-3</v>
      </c>
      <c r="D25" s="117">
        <v>4</v>
      </c>
      <c r="E25" s="111">
        <f t="shared" si="1"/>
        <v>4.7281323877068557E-3</v>
      </c>
      <c r="F25" s="117">
        <v>3</v>
      </c>
      <c r="G25" s="111">
        <f t="shared" si="2"/>
        <v>3.2786885245901639E-3</v>
      </c>
      <c r="H25" s="117">
        <v>1</v>
      </c>
      <c r="I25" s="111">
        <f t="shared" si="3"/>
        <v>1.0224948875255625E-3</v>
      </c>
      <c r="J25" s="117">
        <v>0</v>
      </c>
      <c r="K25" s="111">
        <f t="shared" si="4"/>
        <v>0</v>
      </c>
      <c r="L25" s="117">
        <v>1</v>
      </c>
      <c r="M25" s="111">
        <f t="shared" si="5"/>
        <v>1.128668171557562E-3</v>
      </c>
      <c r="N25" s="118">
        <v>0</v>
      </c>
      <c r="O25" s="111">
        <f t="shared" si="6"/>
        <v>0</v>
      </c>
      <c r="P25" s="118">
        <v>0</v>
      </c>
      <c r="Q25" s="111">
        <f t="shared" si="7"/>
        <v>0</v>
      </c>
      <c r="R25" s="118">
        <v>2</v>
      </c>
      <c r="S25" s="111">
        <f t="shared" si="8"/>
        <v>2.2446689113355782E-3</v>
      </c>
      <c r="T25" s="118">
        <v>2</v>
      </c>
      <c r="U25" s="111">
        <f t="shared" si="9"/>
        <v>2.2246941045606229E-3</v>
      </c>
      <c r="V25" s="118">
        <v>3</v>
      </c>
      <c r="W25" s="111">
        <f t="shared" si="10"/>
        <v>2.7397260273972603E-3</v>
      </c>
      <c r="X25" s="113">
        <v>6</v>
      </c>
      <c r="Y25" s="111">
        <f t="shared" si="11"/>
        <v>5.4446460980036296E-3</v>
      </c>
      <c r="Z25" s="114">
        <v>4</v>
      </c>
      <c r="AA25" s="111">
        <f t="shared" si="12"/>
        <v>3.5682426404995541E-3</v>
      </c>
      <c r="AF25" s="114">
        <v>5</v>
      </c>
      <c r="AG25" s="111">
        <f t="shared" si="13"/>
        <v>4.528985507246377E-3</v>
      </c>
      <c r="AH25" s="75">
        <v>4</v>
      </c>
      <c r="AI25" s="170">
        <v>4.0000000000000001E-3</v>
      </c>
      <c r="AN25" s="106"/>
    </row>
    <row r="26" spans="1:43" ht="15" x14ac:dyDescent="0.25">
      <c r="A26" s="110" t="s">
        <v>126</v>
      </c>
      <c r="B26" s="30"/>
      <c r="C26" s="111"/>
      <c r="D26" s="30"/>
      <c r="E26" s="111"/>
      <c r="F26" s="30"/>
      <c r="G26" s="111"/>
      <c r="H26" s="30"/>
      <c r="I26" s="111"/>
      <c r="J26" s="30"/>
      <c r="K26" s="111"/>
      <c r="L26" s="30"/>
      <c r="M26" s="111"/>
      <c r="N26" s="30">
        <v>0</v>
      </c>
      <c r="O26" s="111">
        <f t="shared" si="6"/>
        <v>0</v>
      </c>
      <c r="P26" s="112">
        <v>0</v>
      </c>
      <c r="Q26" s="111">
        <f t="shared" si="7"/>
        <v>0</v>
      </c>
      <c r="R26" s="112">
        <v>0</v>
      </c>
      <c r="S26" s="111">
        <f t="shared" si="8"/>
        <v>0</v>
      </c>
      <c r="T26" s="112">
        <v>0</v>
      </c>
      <c r="U26" s="111">
        <f t="shared" si="9"/>
        <v>0</v>
      </c>
      <c r="V26" s="112">
        <v>2</v>
      </c>
      <c r="W26" s="111">
        <f t="shared" si="10"/>
        <v>1.8264840182648401E-3</v>
      </c>
      <c r="X26" s="113">
        <v>2</v>
      </c>
      <c r="Y26" s="111">
        <f t="shared" si="11"/>
        <v>1.8148820326678765E-3</v>
      </c>
      <c r="Z26" s="114">
        <v>3</v>
      </c>
      <c r="AA26" s="111">
        <f t="shared" si="12"/>
        <v>2.6761819803746653E-3</v>
      </c>
      <c r="AF26" s="114">
        <v>4</v>
      </c>
      <c r="AG26" s="111">
        <f t="shared" si="13"/>
        <v>3.6231884057971015E-3</v>
      </c>
      <c r="AH26" s="73">
        <v>5</v>
      </c>
      <c r="AI26" s="170">
        <v>3.0000000000000001E-3</v>
      </c>
      <c r="AN26" s="106"/>
    </row>
    <row r="27" spans="1:43" ht="15" x14ac:dyDescent="0.25">
      <c r="A27" s="110" t="s">
        <v>127</v>
      </c>
      <c r="B27" s="30">
        <v>1</v>
      </c>
      <c r="C27" s="111">
        <f>B27/B$56</f>
        <v>1.2594458438287153E-3</v>
      </c>
      <c r="D27" s="30">
        <v>0</v>
      </c>
      <c r="E27" s="111">
        <f>D27/D$56</f>
        <v>0</v>
      </c>
      <c r="F27" s="30">
        <v>0</v>
      </c>
      <c r="G27" s="111">
        <f>F27/F$56</f>
        <v>0</v>
      </c>
      <c r="H27" s="30">
        <v>1</v>
      </c>
      <c r="I27" s="111">
        <f t="shared" ref="I27:I32" si="14">H27/H$56</f>
        <v>1.0224948875255625E-3</v>
      </c>
      <c r="J27" s="30">
        <v>1</v>
      </c>
      <c r="K27" s="111">
        <f t="shared" ref="K27:K34" si="15">J27/J$56</f>
        <v>1.1614401858304297E-3</v>
      </c>
      <c r="L27" s="30">
        <v>2</v>
      </c>
      <c r="M27" s="111">
        <f t="shared" ref="M27:M34" si="16">L27/L$56</f>
        <v>2.257336343115124E-3</v>
      </c>
      <c r="N27" s="112">
        <v>3</v>
      </c>
      <c r="O27" s="111">
        <f t="shared" si="6"/>
        <v>3.3594624860022394E-3</v>
      </c>
      <c r="P27" s="112">
        <v>3</v>
      </c>
      <c r="Q27" s="111">
        <f t="shared" si="7"/>
        <v>3.3185840707964601E-3</v>
      </c>
      <c r="R27" s="112">
        <v>3</v>
      </c>
      <c r="S27" s="111">
        <f t="shared" si="8"/>
        <v>3.3670033670033669E-3</v>
      </c>
      <c r="T27" s="112">
        <v>3</v>
      </c>
      <c r="U27" s="111">
        <f t="shared" si="9"/>
        <v>3.3370411568409346E-3</v>
      </c>
      <c r="V27" s="112">
        <v>2</v>
      </c>
      <c r="W27" s="111">
        <f t="shared" si="10"/>
        <v>1.8264840182648401E-3</v>
      </c>
      <c r="X27" s="113">
        <v>1</v>
      </c>
      <c r="Y27" s="111">
        <f t="shared" si="11"/>
        <v>9.0744101633393826E-4</v>
      </c>
      <c r="Z27" s="119">
        <v>2</v>
      </c>
      <c r="AA27" s="111">
        <f t="shared" si="12"/>
        <v>1.7841213202497771E-3</v>
      </c>
      <c r="AF27" s="119">
        <v>2</v>
      </c>
      <c r="AG27" s="111">
        <f t="shared" si="13"/>
        <v>1.8115942028985507E-3</v>
      </c>
      <c r="AH27" s="73">
        <v>1</v>
      </c>
      <c r="AI27" s="170">
        <v>1E-3</v>
      </c>
      <c r="AN27" s="106"/>
    </row>
    <row r="28" spans="1:43" ht="15" x14ac:dyDescent="0.25">
      <c r="A28" s="110" t="s">
        <v>128</v>
      </c>
      <c r="B28" s="30">
        <v>2</v>
      </c>
      <c r="C28" s="111">
        <f>B28/B$56</f>
        <v>2.5188916876574307E-3</v>
      </c>
      <c r="D28" s="30">
        <v>3</v>
      </c>
      <c r="E28" s="111">
        <f>D28/D$56</f>
        <v>3.5460992907801418E-3</v>
      </c>
      <c r="F28" s="30">
        <v>1</v>
      </c>
      <c r="G28" s="111">
        <f>F28/F$56</f>
        <v>1.092896174863388E-3</v>
      </c>
      <c r="H28" s="30">
        <v>2</v>
      </c>
      <c r="I28" s="111">
        <f t="shared" si="14"/>
        <v>2.0449897750511249E-3</v>
      </c>
      <c r="J28" s="30">
        <v>3</v>
      </c>
      <c r="K28" s="111">
        <f t="shared" si="15"/>
        <v>3.4843205574912892E-3</v>
      </c>
      <c r="L28" s="30">
        <v>1</v>
      </c>
      <c r="M28" s="111">
        <f t="shared" si="16"/>
        <v>1.128668171557562E-3</v>
      </c>
      <c r="N28" s="112">
        <v>1</v>
      </c>
      <c r="O28" s="111">
        <f t="shared" si="6"/>
        <v>1.1198208286674132E-3</v>
      </c>
      <c r="P28" s="112">
        <v>1</v>
      </c>
      <c r="Q28" s="111">
        <f t="shared" si="7"/>
        <v>1.1061946902654867E-3</v>
      </c>
      <c r="R28" s="112">
        <v>0</v>
      </c>
      <c r="S28" s="111">
        <f t="shared" si="8"/>
        <v>0</v>
      </c>
      <c r="T28" s="112">
        <v>0</v>
      </c>
      <c r="U28" s="111">
        <f t="shared" si="9"/>
        <v>0</v>
      </c>
      <c r="V28" s="112">
        <v>1</v>
      </c>
      <c r="W28" s="111">
        <f t="shared" si="10"/>
        <v>9.1324200913242006E-4</v>
      </c>
      <c r="X28" s="113">
        <v>2</v>
      </c>
      <c r="Y28" s="111">
        <f t="shared" si="11"/>
        <v>1.8148820326678765E-3</v>
      </c>
      <c r="Z28" s="114">
        <v>6</v>
      </c>
      <c r="AA28" s="111">
        <f t="shared" si="12"/>
        <v>5.3523639607493305E-3</v>
      </c>
      <c r="AF28" s="114">
        <v>5</v>
      </c>
      <c r="AG28" s="111">
        <f t="shared" si="13"/>
        <v>4.528985507246377E-3</v>
      </c>
      <c r="AH28" s="73">
        <v>3</v>
      </c>
      <c r="AI28" s="170">
        <v>2E-3</v>
      </c>
      <c r="AN28" s="106"/>
    </row>
    <row r="29" spans="1:43" ht="15" x14ac:dyDescent="0.25">
      <c r="A29" s="110" t="s">
        <v>129</v>
      </c>
      <c r="B29" s="30">
        <v>0</v>
      </c>
      <c r="C29" s="111">
        <f>B29/B$56</f>
        <v>0</v>
      </c>
      <c r="D29" s="30">
        <v>1</v>
      </c>
      <c r="E29" s="111">
        <f>D29/D$56</f>
        <v>1.1820330969267139E-3</v>
      </c>
      <c r="F29" s="30">
        <v>1</v>
      </c>
      <c r="G29" s="111">
        <f>F29/F$56</f>
        <v>1.092896174863388E-3</v>
      </c>
      <c r="H29" s="30">
        <v>1</v>
      </c>
      <c r="I29" s="111">
        <f t="shared" si="14"/>
        <v>1.0224948875255625E-3</v>
      </c>
      <c r="J29" s="30">
        <v>1</v>
      </c>
      <c r="K29" s="111">
        <f t="shared" si="15"/>
        <v>1.1614401858304297E-3</v>
      </c>
      <c r="L29" s="30">
        <v>0</v>
      </c>
      <c r="M29" s="111">
        <f t="shared" si="16"/>
        <v>0</v>
      </c>
      <c r="N29" s="112">
        <v>0</v>
      </c>
      <c r="O29" s="111">
        <f t="shared" si="6"/>
        <v>0</v>
      </c>
      <c r="P29" s="112">
        <v>0</v>
      </c>
      <c r="Q29" s="111">
        <f t="shared" si="7"/>
        <v>0</v>
      </c>
      <c r="R29" s="112">
        <v>0</v>
      </c>
      <c r="S29" s="111">
        <f t="shared" si="8"/>
        <v>0</v>
      </c>
      <c r="T29" s="112">
        <v>0</v>
      </c>
      <c r="U29" s="111">
        <f t="shared" si="9"/>
        <v>0</v>
      </c>
      <c r="V29" s="112">
        <v>0</v>
      </c>
      <c r="W29" s="111">
        <f t="shared" si="10"/>
        <v>0</v>
      </c>
      <c r="X29" s="113">
        <v>0</v>
      </c>
      <c r="Y29" s="111">
        <f t="shared" si="11"/>
        <v>0</v>
      </c>
      <c r="Z29" s="114">
        <v>0</v>
      </c>
      <c r="AA29" s="111">
        <f t="shared" si="12"/>
        <v>0</v>
      </c>
      <c r="AF29" s="114">
        <v>1</v>
      </c>
      <c r="AG29" s="111">
        <f t="shared" si="13"/>
        <v>9.0579710144927537E-4</v>
      </c>
      <c r="AH29" s="73">
        <v>1</v>
      </c>
      <c r="AI29" s="170">
        <v>1E-3</v>
      </c>
      <c r="AN29" s="106"/>
    </row>
    <row r="30" spans="1:43" ht="15" x14ac:dyDescent="0.25">
      <c r="A30" s="110" t="s">
        <v>130</v>
      </c>
      <c r="B30" s="30"/>
      <c r="C30" s="111"/>
      <c r="D30" s="30"/>
      <c r="E30" s="111"/>
      <c r="F30" s="30"/>
      <c r="G30" s="111"/>
      <c r="H30" s="30">
        <v>0</v>
      </c>
      <c r="I30" s="111">
        <f t="shared" si="14"/>
        <v>0</v>
      </c>
      <c r="J30" s="30">
        <v>0</v>
      </c>
      <c r="K30" s="111">
        <f t="shared" si="15"/>
        <v>0</v>
      </c>
      <c r="L30" s="30">
        <v>0</v>
      </c>
      <c r="M30" s="111">
        <f t="shared" si="16"/>
        <v>0</v>
      </c>
      <c r="N30" s="30">
        <v>0</v>
      </c>
      <c r="O30" s="111">
        <f t="shared" si="6"/>
        <v>0</v>
      </c>
      <c r="P30" s="112">
        <v>3</v>
      </c>
      <c r="Q30" s="111">
        <f t="shared" si="7"/>
        <v>3.3185840707964601E-3</v>
      </c>
      <c r="R30" s="112">
        <v>0</v>
      </c>
      <c r="S30" s="111">
        <f t="shared" si="8"/>
        <v>0</v>
      </c>
      <c r="T30" s="112">
        <v>0</v>
      </c>
      <c r="U30" s="111">
        <f t="shared" si="9"/>
        <v>0</v>
      </c>
      <c r="V30" s="112">
        <v>0</v>
      </c>
      <c r="W30" s="111">
        <f t="shared" si="10"/>
        <v>0</v>
      </c>
      <c r="X30" s="113">
        <v>0</v>
      </c>
      <c r="Y30" s="111">
        <f t="shared" si="11"/>
        <v>0</v>
      </c>
      <c r="Z30" s="114">
        <v>0</v>
      </c>
      <c r="AA30" s="111">
        <f t="shared" si="12"/>
        <v>0</v>
      </c>
      <c r="AF30" s="114">
        <v>0</v>
      </c>
      <c r="AG30" s="111">
        <f t="shared" si="13"/>
        <v>0</v>
      </c>
      <c r="AH30" s="73">
        <v>0</v>
      </c>
      <c r="AI30" s="170">
        <v>0</v>
      </c>
      <c r="AN30" s="106"/>
    </row>
    <row r="31" spans="1:43" ht="15" x14ac:dyDescent="0.25">
      <c r="A31" s="110" t="s">
        <v>131</v>
      </c>
      <c r="B31" s="30">
        <v>8</v>
      </c>
      <c r="C31" s="111">
        <f>B31/B$56</f>
        <v>1.0075566750629723E-2</v>
      </c>
      <c r="D31" s="30">
        <v>23</v>
      </c>
      <c r="E31" s="111">
        <f>D31/D$56</f>
        <v>2.7186761229314422E-2</v>
      </c>
      <c r="F31" s="30">
        <v>31</v>
      </c>
      <c r="G31" s="111">
        <f>F31/F$56</f>
        <v>3.3879781420765025E-2</v>
      </c>
      <c r="H31" s="30">
        <v>56</v>
      </c>
      <c r="I31" s="111">
        <f t="shared" si="14"/>
        <v>5.7259713701431493E-2</v>
      </c>
      <c r="J31" s="30">
        <v>53</v>
      </c>
      <c r="K31" s="111">
        <f t="shared" si="15"/>
        <v>6.1556329849012777E-2</v>
      </c>
      <c r="L31" s="30">
        <v>67</v>
      </c>
      <c r="M31" s="111">
        <f t="shared" si="16"/>
        <v>7.5620767494356658E-2</v>
      </c>
      <c r="N31" s="112">
        <v>87</v>
      </c>
      <c r="O31" s="111">
        <f t="shared" si="6"/>
        <v>9.7424412094064952E-2</v>
      </c>
      <c r="P31" s="112">
        <v>90</v>
      </c>
      <c r="Q31" s="111">
        <f t="shared" si="7"/>
        <v>9.9557522123893807E-2</v>
      </c>
      <c r="R31" s="112">
        <v>123</v>
      </c>
      <c r="S31" s="111">
        <f t="shared" si="8"/>
        <v>0.13804713804713806</v>
      </c>
      <c r="T31" s="112">
        <v>127</v>
      </c>
      <c r="U31" s="111">
        <f t="shared" si="9"/>
        <v>0.14126807563959956</v>
      </c>
      <c r="V31" s="112">
        <v>139</v>
      </c>
      <c r="W31" s="111">
        <f t="shared" si="10"/>
        <v>0.12694063926940638</v>
      </c>
      <c r="X31" s="113"/>
      <c r="Y31" s="111">
        <f t="shared" si="11"/>
        <v>0</v>
      </c>
      <c r="Z31" s="114"/>
      <c r="AA31" s="111">
        <f t="shared" si="12"/>
        <v>0</v>
      </c>
      <c r="AF31" s="114"/>
      <c r="AG31" s="111">
        <f t="shared" si="13"/>
        <v>0</v>
      </c>
      <c r="AH31" s="73">
        <v>131</v>
      </c>
      <c r="AI31" s="170">
        <v>8.1000000000000003E-2</v>
      </c>
      <c r="AN31" s="106"/>
    </row>
    <row r="32" spans="1:43" ht="15" x14ac:dyDescent="0.25">
      <c r="A32" s="110" t="s">
        <v>132</v>
      </c>
      <c r="B32" s="30">
        <v>69</v>
      </c>
      <c r="C32" s="111">
        <f>B32/B$56</f>
        <v>8.6901763224181361E-2</v>
      </c>
      <c r="D32" s="30">
        <v>62</v>
      </c>
      <c r="E32" s="111">
        <f>D32/D$56</f>
        <v>7.328605200945626E-2</v>
      </c>
      <c r="F32" s="30">
        <v>50</v>
      </c>
      <c r="G32" s="111">
        <f>F32/F$56</f>
        <v>5.4644808743169397E-2</v>
      </c>
      <c r="H32" s="120">
        <v>52</v>
      </c>
      <c r="I32" s="121">
        <f t="shared" si="14"/>
        <v>5.3169734151329244E-2</v>
      </c>
      <c r="J32" s="120">
        <v>46</v>
      </c>
      <c r="K32" s="121">
        <f t="shared" si="15"/>
        <v>5.3426248548199766E-2</v>
      </c>
      <c r="L32" s="120">
        <v>38</v>
      </c>
      <c r="M32" s="121">
        <f t="shared" si="16"/>
        <v>4.2889390519187359E-2</v>
      </c>
      <c r="N32" s="122">
        <v>46</v>
      </c>
      <c r="O32" s="121">
        <f t="shared" si="6"/>
        <v>5.1511758118701005E-2</v>
      </c>
      <c r="P32" s="122">
        <v>44</v>
      </c>
      <c r="Q32" s="121">
        <f t="shared" si="7"/>
        <v>4.8672566371681415E-2</v>
      </c>
      <c r="R32" s="122">
        <v>38</v>
      </c>
      <c r="S32" s="121">
        <f t="shared" si="8"/>
        <v>4.2648709315375982E-2</v>
      </c>
      <c r="T32" s="122">
        <v>29</v>
      </c>
      <c r="U32" s="121">
        <f t="shared" si="9"/>
        <v>3.2258064516129031E-2</v>
      </c>
      <c r="V32" s="122">
        <v>30</v>
      </c>
      <c r="W32" s="121">
        <f t="shared" si="10"/>
        <v>2.7397260273972601E-2</v>
      </c>
      <c r="X32" s="123"/>
      <c r="Y32" s="111">
        <f t="shared" si="11"/>
        <v>0</v>
      </c>
      <c r="Z32" s="114"/>
      <c r="AA32" s="111">
        <f t="shared" si="12"/>
        <v>0</v>
      </c>
      <c r="AF32" s="114"/>
      <c r="AG32" s="111">
        <f t="shared" si="13"/>
        <v>0</v>
      </c>
      <c r="AH32" s="73">
        <v>30</v>
      </c>
      <c r="AI32" s="170">
        <v>1.9E-2</v>
      </c>
      <c r="AN32" s="106"/>
    </row>
    <row r="33" spans="1:41" ht="15" x14ac:dyDescent="0.25">
      <c r="A33" s="110" t="s">
        <v>133</v>
      </c>
      <c r="B33" s="30"/>
      <c r="C33" s="111"/>
      <c r="D33" s="30"/>
      <c r="E33" s="111"/>
      <c r="F33" s="30"/>
      <c r="G33" s="111"/>
      <c r="H33" s="30"/>
      <c r="I33" s="111"/>
      <c r="J33" s="120">
        <f>J27+J28</f>
        <v>4</v>
      </c>
      <c r="K33" s="121">
        <f t="shared" si="15"/>
        <v>4.6457607433217189E-3</v>
      </c>
      <c r="L33" s="120">
        <f>L27+L28</f>
        <v>3</v>
      </c>
      <c r="M33" s="121">
        <f t="shared" si="16"/>
        <v>3.3860045146726862E-3</v>
      </c>
      <c r="N33" s="120">
        <f>N27+N28</f>
        <v>4</v>
      </c>
      <c r="O33" s="121">
        <f t="shared" si="6"/>
        <v>4.4792833146696529E-3</v>
      </c>
      <c r="P33" s="120">
        <f>P27+P28</f>
        <v>4</v>
      </c>
      <c r="Q33" s="121">
        <f t="shared" si="7"/>
        <v>4.4247787610619468E-3</v>
      </c>
      <c r="R33" s="120">
        <f>R27+R28</f>
        <v>3</v>
      </c>
      <c r="S33" s="121">
        <f t="shared" si="8"/>
        <v>3.3670033670033669E-3</v>
      </c>
      <c r="T33" s="120">
        <v>154</v>
      </c>
      <c r="U33" s="121">
        <f t="shared" si="9"/>
        <v>0.17130144605116795</v>
      </c>
      <c r="V33" s="120">
        <f>SUM(V31:V32)</f>
        <v>169</v>
      </c>
      <c r="W33" s="121">
        <f t="shared" si="10"/>
        <v>0.15433789954337901</v>
      </c>
      <c r="X33" s="123">
        <v>164</v>
      </c>
      <c r="Y33" s="121">
        <f t="shared" si="11"/>
        <v>0.14882032667876588</v>
      </c>
      <c r="Z33" s="124">
        <f>135+28</f>
        <v>163</v>
      </c>
      <c r="AA33" s="121">
        <f t="shared" si="12"/>
        <v>0.14540588760035683</v>
      </c>
      <c r="AF33" s="124">
        <v>168</v>
      </c>
      <c r="AG33" s="121">
        <f t="shared" si="13"/>
        <v>0.15217391304347827</v>
      </c>
      <c r="AH33" s="73">
        <v>2</v>
      </c>
      <c r="AI33" s="173">
        <v>1E-3</v>
      </c>
      <c r="AN33" s="106"/>
    </row>
    <row r="34" spans="1:41" x14ac:dyDescent="0.2">
      <c r="A34" s="125" t="s">
        <v>134</v>
      </c>
      <c r="B34" s="126">
        <f>SUM(B11:B33)</f>
        <v>484</v>
      </c>
      <c r="C34" s="105">
        <f>B34/B$56</f>
        <v>0.60957178841309823</v>
      </c>
      <c r="D34" s="126">
        <f>SUM(D11:D33)</f>
        <v>507</v>
      </c>
      <c r="E34" s="105">
        <f>D34/D$56</f>
        <v>0.599290780141844</v>
      </c>
      <c r="F34" s="126">
        <f>SUM(F11:F33)</f>
        <v>536</v>
      </c>
      <c r="G34" s="105">
        <f>F34/F$56</f>
        <v>0.58579234972677596</v>
      </c>
      <c r="H34" s="126">
        <f>SUM(H11:H33)</f>
        <v>569</v>
      </c>
      <c r="I34" s="105">
        <f>H34/H$56</f>
        <v>0.58179959100204504</v>
      </c>
      <c r="J34" s="127">
        <f>SUM(J11:J30)</f>
        <v>476</v>
      </c>
      <c r="K34" s="105">
        <f t="shared" si="15"/>
        <v>0.55284552845528456</v>
      </c>
      <c r="L34" s="127">
        <f>SUM(L11:L30)</f>
        <v>497</v>
      </c>
      <c r="M34" s="105">
        <f t="shared" si="16"/>
        <v>0.56094808126410833</v>
      </c>
      <c r="N34" s="127">
        <f>SUM(N11:N30)</f>
        <v>511</v>
      </c>
      <c r="O34" s="105">
        <f t="shared" si="6"/>
        <v>0.57222844344904811</v>
      </c>
      <c r="P34" s="127">
        <f>SUM(P11:P30)</f>
        <v>505</v>
      </c>
      <c r="Q34" s="105">
        <f t="shared" si="7"/>
        <v>0.5586283185840708</v>
      </c>
      <c r="R34" s="127">
        <f>SUM(R11:R30)</f>
        <v>513</v>
      </c>
      <c r="S34" s="105">
        <f t="shared" si="8"/>
        <v>0.5757575757575758</v>
      </c>
      <c r="T34" s="127">
        <f>SUM(T11:T30)</f>
        <v>521</v>
      </c>
      <c r="U34" s="105">
        <f t="shared" si="9"/>
        <v>0.57953281423804226</v>
      </c>
      <c r="V34" s="127">
        <f>SUM(V11:V32)</f>
        <v>693</v>
      </c>
      <c r="W34" s="105">
        <f t="shared" si="10"/>
        <v>0.63287671232876708</v>
      </c>
      <c r="X34" s="128">
        <f>SUM(X11:X33)</f>
        <v>658</v>
      </c>
      <c r="Y34" s="105">
        <f t="shared" si="11"/>
        <v>0.5970961887477314</v>
      </c>
      <c r="Z34" s="129">
        <f>SUM(Z11:Z33)</f>
        <v>668</v>
      </c>
      <c r="AA34" s="105">
        <f t="shared" si="12"/>
        <v>0.59589652096342549</v>
      </c>
      <c r="AF34" s="129">
        <f>SUM(AF11:AF33)</f>
        <v>662</v>
      </c>
      <c r="AG34" s="105">
        <f t="shared" si="13"/>
        <v>0.59963768115942029</v>
      </c>
      <c r="AH34" s="77">
        <v>623</v>
      </c>
      <c r="AI34" s="171">
        <v>0.57299999999999995</v>
      </c>
      <c r="AJ34" s="130"/>
      <c r="AK34" s="130"/>
      <c r="AN34" s="131"/>
      <c r="AO34" s="132"/>
    </row>
    <row r="35" spans="1:41" s="132" customFormat="1" x14ac:dyDescent="0.2">
      <c r="A35" s="110"/>
      <c r="B35" s="133"/>
      <c r="C35" s="111"/>
      <c r="D35" s="133"/>
      <c r="E35" s="111"/>
      <c r="F35" s="133"/>
      <c r="G35" s="111"/>
      <c r="H35" s="133"/>
      <c r="I35" s="111"/>
      <c r="J35" s="133"/>
      <c r="K35" s="111"/>
      <c r="L35" s="133"/>
      <c r="M35" s="111"/>
      <c r="N35" s="134"/>
      <c r="O35" s="111"/>
      <c r="P35" s="134"/>
      <c r="Q35" s="111"/>
      <c r="R35" s="134"/>
      <c r="S35" s="111"/>
      <c r="T35" s="134"/>
      <c r="U35" s="111"/>
      <c r="V35" s="134"/>
      <c r="W35" s="111"/>
      <c r="X35" s="113"/>
      <c r="Y35" s="111"/>
      <c r="Z35" s="114"/>
      <c r="AA35" s="111"/>
      <c r="AF35" s="114"/>
      <c r="AG35" s="111"/>
      <c r="AH35" s="114"/>
      <c r="AI35" s="172"/>
      <c r="AN35" s="106"/>
      <c r="AO35" s="94"/>
    </row>
    <row r="36" spans="1:41" ht="15" x14ac:dyDescent="0.25">
      <c r="A36" s="110" t="s">
        <v>135</v>
      </c>
      <c r="B36" s="30">
        <v>272</v>
      </c>
      <c r="C36" s="111">
        <f>B36/B$56</f>
        <v>0.34256926952141059</v>
      </c>
      <c r="D36" s="30">
        <v>292</v>
      </c>
      <c r="E36" s="111">
        <f>D36/D$56</f>
        <v>0.34515366430260047</v>
      </c>
      <c r="F36" s="30">
        <v>313</v>
      </c>
      <c r="G36" s="111">
        <f>F36/F$56</f>
        <v>0.34207650273224044</v>
      </c>
      <c r="H36" s="30">
        <v>346</v>
      </c>
      <c r="I36" s="111">
        <f>H36/H$56</f>
        <v>0.35378323108384457</v>
      </c>
      <c r="J36" s="30">
        <v>339</v>
      </c>
      <c r="K36" s="111">
        <f>J36/J$56</f>
        <v>0.39372822299651566</v>
      </c>
      <c r="L36" s="30">
        <v>344</v>
      </c>
      <c r="M36" s="111">
        <f>L36/L$56</f>
        <v>0.38826185101580135</v>
      </c>
      <c r="N36" s="112">
        <v>321</v>
      </c>
      <c r="O36" s="111">
        <f>N36/N$56</f>
        <v>0.35946248600223962</v>
      </c>
      <c r="P36" s="112">
        <v>330</v>
      </c>
      <c r="Q36" s="111">
        <f>P36/P$56</f>
        <v>0.36504424778761063</v>
      </c>
      <c r="R36" s="112">
        <v>315</v>
      </c>
      <c r="S36" s="111">
        <f>R36/R$56</f>
        <v>0.35353535353535354</v>
      </c>
      <c r="T36" s="112">
        <v>302</v>
      </c>
      <c r="U36" s="111">
        <f>T36/T$56</f>
        <v>0.33592880978865408</v>
      </c>
      <c r="V36" s="112">
        <v>310</v>
      </c>
      <c r="W36" s="111">
        <f>V36/V$56</f>
        <v>0.28310502283105021</v>
      </c>
      <c r="X36" s="113">
        <v>317</v>
      </c>
      <c r="Y36" s="111">
        <f>X36/X$56</f>
        <v>0.28765880217785844</v>
      </c>
      <c r="Z36" s="114">
        <v>313</v>
      </c>
      <c r="AA36" s="111">
        <f>Z36/Z$56</f>
        <v>0.27921498661909011</v>
      </c>
      <c r="AF36" s="114">
        <v>302</v>
      </c>
      <c r="AG36" s="111">
        <f>AF36/AF$56</f>
        <v>0.27355072463768115</v>
      </c>
      <c r="AH36" s="73">
        <v>293</v>
      </c>
      <c r="AI36" s="170">
        <v>0.18099999999999999</v>
      </c>
      <c r="AN36" s="106"/>
    </row>
    <row r="37" spans="1:41" x14ac:dyDescent="0.2">
      <c r="A37" s="110" t="s">
        <v>136</v>
      </c>
      <c r="B37" s="120">
        <v>7</v>
      </c>
      <c r="C37" s="121">
        <f>B37/B$56</f>
        <v>8.8161209068010078E-3</v>
      </c>
      <c r="D37" s="120">
        <v>9</v>
      </c>
      <c r="E37" s="121">
        <f>D37/D$56</f>
        <v>1.0638297872340425E-2</v>
      </c>
      <c r="F37" s="120">
        <v>8</v>
      </c>
      <c r="G37" s="121">
        <f>F37/F$56</f>
        <v>8.7431693989071038E-3</v>
      </c>
      <c r="H37" s="120">
        <v>10</v>
      </c>
      <c r="I37" s="121">
        <f>H37/H$56</f>
        <v>1.0224948875255624E-2</v>
      </c>
      <c r="J37" s="120">
        <v>4</v>
      </c>
      <c r="K37" s="121">
        <f>J37/J$56</f>
        <v>4.6457607433217189E-3</v>
      </c>
      <c r="L37" s="120">
        <v>3</v>
      </c>
      <c r="M37" s="121">
        <f>L37/L$56</f>
        <v>3.3860045146726862E-3</v>
      </c>
      <c r="N37" s="122">
        <v>9</v>
      </c>
      <c r="O37" s="121">
        <f>N37/N$56</f>
        <v>1.0078387458006719E-2</v>
      </c>
      <c r="P37" s="122">
        <v>11</v>
      </c>
      <c r="Q37" s="121">
        <f>P37/P$56</f>
        <v>1.2168141592920354E-2</v>
      </c>
      <c r="R37" s="122">
        <v>7</v>
      </c>
      <c r="S37" s="121">
        <f>R37/R$56</f>
        <v>7.8563411896745237E-3</v>
      </c>
      <c r="T37" s="122">
        <v>7</v>
      </c>
      <c r="U37" s="121">
        <f>T37/T$56</f>
        <v>7.7864293659621799E-3</v>
      </c>
      <c r="V37" s="122">
        <v>6</v>
      </c>
      <c r="W37" s="121">
        <f>V37/V$56</f>
        <v>5.4794520547945206E-3</v>
      </c>
      <c r="X37" s="123">
        <v>7</v>
      </c>
      <c r="Y37" s="111">
        <f>X37/X$56</f>
        <v>6.3520871143375682E-3</v>
      </c>
      <c r="Z37" s="124">
        <v>11</v>
      </c>
      <c r="AA37" s="121">
        <f>Z37/Z$56</f>
        <v>9.8126672613737739E-3</v>
      </c>
      <c r="AF37" s="124">
        <v>11</v>
      </c>
      <c r="AG37" s="121">
        <f>AF37/AF$56</f>
        <v>9.9637681159420281E-3</v>
      </c>
      <c r="AH37" s="79">
        <v>11</v>
      </c>
      <c r="AI37" s="173">
        <v>7.0000000000000001E-3</v>
      </c>
      <c r="AN37" s="106"/>
    </row>
    <row r="38" spans="1:41" x14ac:dyDescent="0.2">
      <c r="A38" s="125" t="s">
        <v>137</v>
      </c>
      <c r="B38" s="126">
        <f>SUM(B36:B37)</f>
        <v>279</v>
      </c>
      <c r="C38" s="105">
        <f>B38/B$56</f>
        <v>0.3513853904282116</v>
      </c>
      <c r="D38" s="126">
        <f>SUM(D36:D37)</f>
        <v>301</v>
      </c>
      <c r="E38" s="105">
        <f>D38/D$56</f>
        <v>0.35579196217494091</v>
      </c>
      <c r="F38" s="126">
        <f>SUM(F36:F37)</f>
        <v>321</v>
      </c>
      <c r="G38" s="105">
        <f>F38/F$56</f>
        <v>0.35081967213114756</v>
      </c>
      <c r="H38" s="126">
        <f>SUM(H36:H37)</f>
        <v>356</v>
      </c>
      <c r="I38" s="105">
        <f>H38/H$56</f>
        <v>0.36400817995910023</v>
      </c>
      <c r="J38" s="126">
        <f>SUM(J36:J37)</f>
        <v>343</v>
      </c>
      <c r="K38" s="105">
        <f>J38/J$56</f>
        <v>0.3983739837398374</v>
      </c>
      <c r="L38" s="126">
        <f>SUM(L36:L37)</f>
        <v>347</v>
      </c>
      <c r="M38" s="105">
        <f>L38/L$56</f>
        <v>0.39164785553047404</v>
      </c>
      <c r="N38" s="127">
        <f>SUM(N36:N37)</f>
        <v>330</v>
      </c>
      <c r="O38" s="105">
        <f>N38/N$56</f>
        <v>0.36954087346024633</v>
      </c>
      <c r="P38" s="127">
        <f>SUM(P36:P37)</f>
        <v>341</v>
      </c>
      <c r="Q38" s="105">
        <f>P38/P$56</f>
        <v>0.37721238938053098</v>
      </c>
      <c r="R38" s="127">
        <f>SUM(R36:R37)</f>
        <v>322</v>
      </c>
      <c r="S38" s="105">
        <f>R38/R$56</f>
        <v>0.36139169472502808</v>
      </c>
      <c r="T38" s="127">
        <f>SUM(T36:T37)</f>
        <v>309</v>
      </c>
      <c r="U38" s="105">
        <f>T38/T$56</f>
        <v>0.34371523915461621</v>
      </c>
      <c r="V38" s="127">
        <f>SUM(V36:V37)</f>
        <v>316</v>
      </c>
      <c r="W38" s="105">
        <f>V38/V$56</f>
        <v>0.28858447488584477</v>
      </c>
      <c r="X38" s="128">
        <f>SUM(X36:X37)</f>
        <v>324</v>
      </c>
      <c r="Y38" s="105">
        <f>X38/X$56</f>
        <v>0.29401088929219599</v>
      </c>
      <c r="Z38" s="129">
        <f>SUM(Z36:Z37)</f>
        <v>324</v>
      </c>
      <c r="AA38" s="105">
        <f>Z38/Z$56</f>
        <v>0.28902765388046386</v>
      </c>
      <c r="AF38" s="129">
        <f>SUM(AF36:AF37)</f>
        <v>313</v>
      </c>
      <c r="AG38" s="105">
        <f>AF38/AF$56</f>
        <v>0.28351449275362317</v>
      </c>
      <c r="AH38" s="77">
        <v>304</v>
      </c>
      <c r="AI38" s="171">
        <v>0.28000000000000003</v>
      </c>
      <c r="AN38" s="131"/>
      <c r="AO38" s="132"/>
    </row>
    <row r="39" spans="1:41" s="132" customFormat="1" x14ac:dyDescent="0.2">
      <c r="A39" s="110"/>
      <c r="B39" s="133"/>
      <c r="C39" s="111"/>
      <c r="D39" s="133"/>
      <c r="E39" s="111"/>
      <c r="F39" s="133"/>
      <c r="G39" s="111"/>
      <c r="H39" s="133"/>
      <c r="I39" s="111"/>
      <c r="J39" s="133"/>
      <c r="K39" s="111"/>
      <c r="L39" s="133"/>
      <c r="M39" s="111"/>
      <c r="N39" s="134"/>
      <c r="O39" s="111"/>
      <c r="P39" s="134"/>
      <c r="Q39" s="111"/>
      <c r="R39" s="134"/>
      <c r="S39" s="111"/>
      <c r="T39" s="134"/>
      <c r="U39" s="111"/>
      <c r="V39" s="134"/>
      <c r="W39" s="111"/>
      <c r="X39" s="113"/>
      <c r="Y39" s="111"/>
      <c r="Z39" s="114"/>
      <c r="AA39" s="111"/>
      <c r="AF39" s="114"/>
      <c r="AG39" s="111"/>
      <c r="AH39" s="78"/>
      <c r="AI39" s="170"/>
      <c r="AN39" s="106"/>
      <c r="AO39" s="94"/>
    </row>
    <row r="40" spans="1:41" x14ac:dyDescent="0.2">
      <c r="A40" s="110" t="s">
        <v>138</v>
      </c>
      <c r="B40" s="120">
        <v>0</v>
      </c>
      <c r="C40" s="121">
        <f>B40/B$56</f>
        <v>0</v>
      </c>
      <c r="D40" s="120">
        <v>3</v>
      </c>
      <c r="E40" s="121">
        <f>D40/D$56</f>
        <v>3.5460992907801418E-3</v>
      </c>
      <c r="F40" s="120">
        <v>5</v>
      </c>
      <c r="G40" s="121">
        <f>F40/F$56</f>
        <v>5.4644808743169399E-3</v>
      </c>
      <c r="H40" s="120">
        <v>6</v>
      </c>
      <c r="I40" s="121">
        <f>H40/H$56</f>
        <v>6.1349693251533744E-3</v>
      </c>
      <c r="J40" s="120">
        <v>5</v>
      </c>
      <c r="K40" s="121">
        <f>J40/J$56</f>
        <v>5.8072009291521487E-3</v>
      </c>
      <c r="L40" s="120">
        <v>8</v>
      </c>
      <c r="M40" s="121">
        <f>L40/L$56</f>
        <v>9.0293453724604959E-3</v>
      </c>
      <c r="N40" s="122">
        <v>13</v>
      </c>
      <c r="O40" s="121">
        <f>N40/N$56</f>
        <v>1.4557670772676373E-2</v>
      </c>
      <c r="P40" s="122">
        <v>14</v>
      </c>
      <c r="Q40" s="121">
        <f>P40/P$56</f>
        <v>1.5486725663716814E-2</v>
      </c>
      <c r="R40" s="122">
        <v>14</v>
      </c>
      <c r="S40" s="121">
        <f>R40/R$56</f>
        <v>1.5712682379349047E-2</v>
      </c>
      <c r="T40" s="122">
        <v>21</v>
      </c>
      <c r="U40" s="121">
        <f>T40/T$56</f>
        <v>2.3359288097886542E-2</v>
      </c>
      <c r="V40" s="122">
        <v>22</v>
      </c>
      <c r="W40" s="121">
        <f>V40/V$56</f>
        <v>2.0091324200913242E-2</v>
      </c>
      <c r="X40" s="123">
        <v>19</v>
      </c>
      <c r="Y40" s="121">
        <f>X40/X$56</f>
        <v>1.7241379310344827E-2</v>
      </c>
      <c r="Z40" s="124">
        <v>28</v>
      </c>
      <c r="AA40" s="121">
        <f>Z40/Z$56</f>
        <v>2.4977698483496878E-2</v>
      </c>
      <c r="AF40" s="124">
        <v>20</v>
      </c>
      <c r="AG40" s="121">
        <f>AF40/AF$56</f>
        <v>1.8115942028985508E-2</v>
      </c>
      <c r="AH40" s="79">
        <v>29</v>
      </c>
      <c r="AI40" s="173">
        <v>1.7999999999999999E-2</v>
      </c>
      <c r="AN40" s="106"/>
    </row>
    <row r="41" spans="1:41" x14ac:dyDescent="0.2">
      <c r="A41" s="125" t="s">
        <v>139</v>
      </c>
      <c r="B41" s="126">
        <f>B40</f>
        <v>0</v>
      </c>
      <c r="C41" s="105">
        <f>B41/B$56</f>
        <v>0</v>
      </c>
      <c r="D41" s="126">
        <f>D40</f>
        <v>3</v>
      </c>
      <c r="E41" s="105">
        <f>D41/D$56</f>
        <v>3.5460992907801418E-3</v>
      </c>
      <c r="F41" s="126">
        <f>F40</f>
        <v>5</v>
      </c>
      <c r="G41" s="105">
        <f>F41/F$56</f>
        <v>5.4644808743169399E-3</v>
      </c>
      <c r="H41" s="126">
        <f>H40</f>
        <v>6</v>
      </c>
      <c r="I41" s="105">
        <f>H41/H$56</f>
        <v>6.1349693251533744E-3</v>
      </c>
      <c r="J41" s="126">
        <f>J40</f>
        <v>5</v>
      </c>
      <c r="K41" s="105">
        <f>J41/J$56</f>
        <v>5.8072009291521487E-3</v>
      </c>
      <c r="L41" s="126">
        <f>L40</f>
        <v>8</v>
      </c>
      <c r="M41" s="105">
        <f>L41/L$56</f>
        <v>9.0293453724604959E-3</v>
      </c>
      <c r="N41" s="127">
        <f>N40</f>
        <v>13</v>
      </c>
      <c r="O41" s="105">
        <f>N41/N$56</f>
        <v>1.4557670772676373E-2</v>
      </c>
      <c r="P41" s="127">
        <f>P40</f>
        <v>14</v>
      </c>
      <c r="Q41" s="105">
        <f>P41/P$56</f>
        <v>1.5486725663716814E-2</v>
      </c>
      <c r="R41" s="127">
        <f>R40</f>
        <v>14</v>
      </c>
      <c r="S41" s="105">
        <f>R41/R$56</f>
        <v>1.5712682379349047E-2</v>
      </c>
      <c r="T41" s="127">
        <f>T40</f>
        <v>21</v>
      </c>
      <c r="U41" s="105">
        <f>T41/T$56</f>
        <v>2.3359288097886542E-2</v>
      </c>
      <c r="V41" s="127">
        <f>V40</f>
        <v>22</v>
      </c>
      <c r="W41" s="105">
        <f>V41/V$56</f>
        <v>2.0091324200913242E-2</v>
      </c>
      <c r="X41" s="128">
        <f>SUM(X40)</f>
        <v>19</v>
      </c>
      <c r="Y41" s="105">
        <f>X41/X$56</f>
        <v>1.7241379310344827E-2</v>
      </c>
      <c r="Z41" s="129">
        <f>SUM(Z40)</f>
        <v>28</v>
      </c>
      <c r="AA41" s="105">
        <f>Z41/Z$56</f>
        <v>2.4977698483496878E-2</v>
      </c>
      <c r="AF41" s="129">
        <f>SUM(AF40)</f>
        <v>20</v>
      </c>
      <c r="AG41" s="105">
        <f>AF41/AF$56</f>
        <v>1.8115942028985508E-2</v>
      </c>
      <c r="AH41" s="77">
        <v>29</v>
      </c>
      <c r="AI41" s="171">
        <v>2.7E-2</v>
      </c>
      <c r="AN41" s="132"/>
      <c r="AO41" s="132"/>
    </row>
    <row r="42" spans="1:41" s="132" customFormat="1" x14ac:dyDescent="0.2">
      <c r="A42" s="110"/>
      <c r="B42" s="133"/>
      <c r="C42" s="111"/>
      <c r="D42" s="133"/>
      <c r="E42" s="111"/>
      <c r="F42" s="133"/>
      <c r="G42" s="111"/>
      <c r="H42" s="133"/>
      <c r="I42" s="111"/>
      <c r="J42" s="133"/>
      <c r="K42" s="111"/>
      <c r="L42" s="133"/>
      <c r="M42" s="111"/>
      <c r="N42" s="134"/>
      <c r="O42" s="111"/>
      <c r="P42" s="134"/>
      <c r="Q42" s="111"/>
      <c r="R42" s="134"/>
      <c r="S42" s="111"/>
      <c r="T42" s="134"/>
      <c r="U42" s="111"/>
      <c r="V42" s="134"/>
      <c r="W42" s="111"/>
      <c r="X42" s="113"/>
      <c r="Y42" s="111"/>
      <c r="Z42" s="114"/>
      <c r="AA42" s="111"/>
      <c r="AF42" s="114"/>
      <c r="AG42" s="111"/>
      <c r="AH42" s="78"/>
      <c r="AI42" s="170"/>
    </row>
    <row r="43" spans="1:41" ht="15" x14ac:dyDescent="0.25">
      <c r="A43" s="110" t="s">
        <v>140</v>
      </c>
      <c r="B43" s="30">
        <v>2</v>
      </c>
      <c r="C43" s="111">
        <f>B43/B$56</f>
        <v>2.5188916876574307E-3</v>
      </c>
      <c r="D43" s="30">
        <v>2</v>
      </c>
      <c r="E43" s="111">
        <f>D43/D$56</f>
        <v>2.3640661938534278E-3</v>
      </c>
      <c r="F43" s="30">
        <v>5</v>
      </c>
      <c r="G43" s="111">
        <f>F43/F$56</f>
        <v>5.4644808743169399E-3</v>
      </c>
      <c r="H43" s="30">
        <v>6</v>
      </c>
      <c r="I43" s="111">
        <f t="shared" ref="I43:I51" si="17">H43/H$56</f>
        <v>6.1349693251533744E-3</v>
      </c>
      <c r="J43" s="30">
        <v>5</v>
      </c>
      <c r="K43" s="111">
        <f t="shared" ref="K43:K51" si="18">J43/J$56</f>
        <v>5.8072009291521487E-3</v>
      </c>
      <c r="L43" s="30">
        <v>8</v>
      </c>
      <c r="M43" s="111">
        <f t="shared" ref="M43:M51" si="19">L43/L$56</f>
        <v>9.0293453724604959E-3</v>
      </c>
      <c r="N43" s="112">
        <v>5</v>
      </c>
      <c r="O43" s="111">
        <f t="shared" ref="O43:O51" si="20">N43/N$56</f>
        <v>5.5991041433370659E-3</v>
      </c>
      <c r="P43" s="112">
        <v>4</v>
      </c>
      <c r="Q43" s="111">
        <f t="shared" ref="Q43:Q51" si="21">P43/P$56</f>
        <v>4.4247787610619468E-3</v>
      </c>
      <c r="R43" s="112">
        <v>3</v>
      </c>
      <c r="S43" s="111">
        <f t="shared" ref="S43:S51" si="22">R43/R$56</f>
        <v>3.3670033670033669E-3</v>
      </c>
      <c r="T43" s="112">
        <v>6</v>
      </c>
      <c r="U43" s="111">
        <f t="shared" ref="U43:U51" si="23">T43/T$56</f>
        <v>6.6740823136818691E-3</v>
      </c>
      <c r="V43" s="112">
        <v>10</v>
      </c>
      <c r="W43" s="111">
        <f t="shared" ref="W43:W51" si="24">V43/V$56</f>
        <v>9.1324200913242004E-3</v>
      </c>
      <c r="X43" s="113">
        <v>15</v>
      </c>
      <c r="Y43" s="111">
        <f>X43/X$56</f>
        <v>1.3611615245009074E-2</v>
      </c>
      <c r="Z43" s="114">
        <v>16</v>
      </c>
      <c r="AA43" s="111">
        <f>Z43/Z$56</f>
        <v>1.4272970561998216E-2</v>
      </c>
      <c r="AF43" s="114">
        <v>13</v>
      </c>
      <c r="AG43" s="111">
        <f>AF43/AF$56</f>
        <v>1.177536231884058E-2</v>
      </c>
      <c r="AH43" s="73">
        <v>18</v>
      </c>
      <c r="AI43" s="170">
        <v>1.2E-2</v>
      </c>
    </row>
    <row r="44" spans="1:41" ht="15" x14ac:dyDescent="0.25">
      <c r="A44" s="110" t="s">
        <v>141</v>
      </c>
      <c r="B44" s="30">
        <v>2</v>
      </c>
      <c r="C44" s="111">
        <f>B44/B$56</f>
        <v>2.5188916876574307E-3</v>
      </c>
      <c r="D44" s="30">
        <v>1</v>
      </c>
      <c r="E44" s="111">
        <f>D44/D$56</f>
        <v>1.1820330969267139E-3</v>
      </c>
      <c r="F44" s="30">
        <v>1</v>
      </c>
      <c r="G44" s="111">
        <f>F44/F$56</f>
        <v>1.092896174863388E-3</v>
      </c>
      <c r="H44" s="30">
        <v>2</v>
      </c>
      <c r="I44" s="111">
        <f t="shared" si="17"/>
        <v>2.0449897750511249E-3</v>
      </c>
      <c r="J44" s="30">
        <v>4</v>
      </c>
      <c r="K44" s="111">
        <f t="shared" si="18"/>
        <v>4.6457607433217189E-3</v>
      </c>
      <c r="L44" s="30">
        <v>6</v>
      </c>
      <c r="M44" s="111">
        <f t="shared" si="19"/>
        <v>6.7720090293453723E-3</v>
      </c>
      <c r="N44" s="112">
        <v>7</v>
      </c>
      <c r="O44" s="111">
        <f t="shared" si="20"/>
        <v>7.8387458006718928E-3</v>
      </c>
      <c r="P44" s="112">
        <v>11</v>
      </c>
      <c r="Q44" s="111">
        <f t="shared" si="21"/>
        <v>1.2168141592920354E-2</v>
      </c>
      <c r="R44" s="112">
        <v>10</v>
      </c>
      <c r="S44" s="111">
        <f t="shared" si="22"/>
        <v>1.1223344556677889E-2</v>
      </c>
      <c r="T44" s="112">
        <v>8</v>
      </c>
      <c r="U44" s="111">
        <f t="shared" si="23"/>
        <v>8.8987764182424916E-3</v>
      </c>
      <c r="V44" s="112">
        <v>5</v>
      </c>
      <c r="W44" s="111">
        <f t="shared" si="24"/>
        <v>4.5662100456621002E-3</v>
      </c>
      <c r="X44" s="113">
        <v>6</v>
      </c>
      <c r="Y44" s="111">
        <f t="shared" ref="Y44:Y54" si="25">X44/X$56</f>
        <v>5.4446460980036296E-3</v>
      </c>
      <c r="Z44" s="114">
        <v>5</v>
      </c>
      <c r="AA44" s="111">
        <f t="shared" ref="AA44:AA51" si="26">Z44/Z$56</f>
        <v>4.4603033006244425E-3</v>
      </c>
      <c r="AF44" s="114">
        <v>6</v>
      </c>
      <c r="AG44" s="111">
        <f t="shared" ref="AG44:AG51" si="27">AF44/AF$56</f>
        <v>5.434782608695652E-3</v>
      </c>
      <c r="AH44" s="73">
        <v>9</v>
      </c>
      <c r="AI44" s="170">
        <v>5.0000000000000001E-3</v>
      </c>
    </row>
    <row r="45" spans="1:41" ht="15" x14ac:dyDescent="0.25">
      <c r="A45" s="110" t="s">
        <v>142</v>
      </c>
      <c r="B45" s="30">
        <v>1</v>
      </c>
      <c r="C45" s="111">
        <f>B45/B$56</f>
        <v>1.2594458438287153E-3</v>
      </c>
      <c r="D45" s="30">
        <v>2</v>
      </c>
      <c r="E45" s="111">
        <f>D45/D$56</f>
        <v>2.3640661938534278E-3</v>
      </c>
      <c r="F45" s="30">
        <v>2</v>
      </c>
      <c r="G45" s="111">
        <f>F45/F$56</f>
        <v>2.185792349726776E-3</v>
      </c>
      <c r="H45" s="30">
        <v>2</v>
      </c>
      <c r="I45" s="111">
        <f t="shared" si="17"/>
        <v>2.0449897750511249E-3</v>
      </c>
      <c r="J45" s="30">
        <v>1</v>
      </c>
      <c r="K45" s="111">
        <f t="shared" si="18"/>
        <v>1.1614401858304297E-3</v>
      </c>
      <c r="L45" s="30">
        <v>0</v>
      </c>
      <c r="M45" s="111">
        <f t="shared" si="19"/>
        <v>0</v>
      </c>
      <c r="N45" s="112">
        <v>1</v>
      </c>
      <c r="O45" s="111">
        <f t="shared" si="20"/>
        <v>1.1198208286674132E-3</v>
      </c>
      <c r="P45" s="112">
        <v>3</v>
      </c>
      <c r="Q45" s="111">
        <f t="shared" si="21"/>
        <v>3.3185840707964601E-3</v>
      </c>
      <c r="R45" s="112">
        <v>3</v>
      </c>
      <c r="S45" s="111">
        <f t="shared" si="22"/>
        <v>3.3670033670033669E-3</v>
      </c>
      <c r="T45" s="112">
        <v>3</v>
      </c>
      <c r="U45" s="111">
        <f t="shared" si="23"/>
        <v>3.3370411568409346E-3</v>
      </c>
      <c r="V45" s="112">
        <v>4</v>
      </c>
      <c r="W45" s="111">
        <f t="shared" si="24"/>
        <v>3.6529680365296802E-3</v>
      </c>
      <c r="X45" s="113">
        <v>3</v>
      </c>
      <c r="Y45" s="111">
        <f t="shared" si="25"/>
        <v>2.7223230490018148E-3</v>
      </c>
      <c r="Z45" s="114">
        <v>2</v>
      </c>
      <c r="AA45" s="111">
        <f t="shared" si="26"/>
        <v>1.7841213202497771E-3</v>
      </c>
      <c r="AF45" s="114">
        <v>2</v>
      </c>
      <c r="AG45" s="111">
        <f t="shared" si="27"/>
        <v>1.8115942028985507E-3</v>
      </c>
      <c r="AH45" s="73">
        <v>1</v>
      </c>
      <c r="AI45" s="170">
        <v>1.2594458438287153E-3</v>
      </c>
    </row>
    <row r="46" spans="1:41" ht="15" x14ac:dyDescent="0.25">
      <c r="A46" s="110" t="s">
        <v>143</v>
      </c>
      <c r="B46" s="30">
        <v>0</v>
      </c>
      <c r="C46" s="111">
        <f>B46/B$56</f>
        <v>0</v>
      </c>
      <c r="D46" s="30">
        <v>0</v>
      </c>
      <c r="E46" s="111">
        <f>D46/D$56</f>
        <v>0</v>
      </c>
      <c r="F46" s="30">
        <v>2</v>
      </c>
      <c r="G46" s="111">
        <f>F46/F$56</f>
        <v>2.185792349726776E-3</v>
      </c>
      <c r="H46" s="30">
        <v>2</v>
      </c>
      <c r="I46" s="111">
        <f t="shared" si="17"/>
        <v>2.0449897750511249E-3</v>
      </c>
      <c r="J46" s="30">
        <v>2</v>
      </c>
      <c r="K46" s="111">
        <f t="shared" si="18"/>
        <v>2.3228803716608595E-3</v>
      </c>
      <c r="L46" s="30">
        <v>1</v>
      </c>
      <c r="M46" s="111">
        <f t="shared" si="19"/>
        <v>1.128668171557562E-3</v>
      </c>
      <c r="N46" s="112">
        <v>0</v>
      </c>
      <c r="O46" s="111">
        <f t="shared" si="20"/>
        <v>0</v>
      </c>
      <c r="P46" s="112">
        <v>4</v>
      </c>
      <c r="Q46" s="111">
        <f t="shared" si="21"/>
        <v>4.4247787610619468E-3</v>
      </c>
      <c r="R46" s="112">
        <v>1</v>
      </c>
      <c r="S46" s="111">
        <f t="shared" si="22"/>
        <v>1.1223344556677891E-3</v>
      </c>
      <c r="T46" s="112">
        <v>3</v>
      </c>
      <c r="U46" s="111">
        <f t="shared" si="23"/>
        <v>3.3370411568409346E-3</v>
      </c>
      <c r="V46" s="112">
        <v>0</v>
      </c>
      <c r="W46" s="111">
        <f t="shared" si="24"/>
        <v>0</v>
      </c>
      <c r="X46" s="113">
        <v>0</v>
      </c>
      <c r="Y46" s="111">
        <f t="shared" si="25"/>
        <v>0</v>
      </c>
      <c r="Z46" s="114">
        <v>0</v>
      </c>
      <c r="AA46" s="111">
        <f t="shared" si="26"/>
        <v>0</v>
      </c>
      <c r="AF46" s="114">
        <v>0</v>
      </c>
      <c r="AG46" s="111">
        <f t="shared" si="27"/>
        <v>0</v>
      </c>
      <c r="AH46" s="73">
        <v>1</v>
      </c>
      <c r="AI46" s="170">
        <v>1E-3</v>
      </c>
    </row>
    <row r="47" spans="1:41" ht="15" x14ac:dyDescent="0.25">
      <c r="A47" s="110" t="s">
        <v>144</v>
      </c>
      <c r="B47" s="30"/>
      <c r="C47" s="111"/>
      <c r="D47" s="30"/>
      <c r="E47" s="111"/>
      <c r="F47" s="30"/>
      <c r="G47" s="111"/>
      <c r="H47" s="30">
        <v>0</v>
      </c>
      <c r="I47" s="111">
        <f t="shared" si="17"/>
        <v>0</v>
      </c>
      <c r="J47" s="30">
        <v>0</v>
      </c>
      <c r="K47" s="111">
        <f t="shared" si="18"/>
        <v>0</v>
      </c>
      <c r="L47" s="30">
        <v>0</v>
      </c>
      <c r="M47" s="111">
        <f t="shared" si="19"/>
        <v>0</v>
      </c>
      <c r="N47" s="30">
        <v>0</v>
      </c>
      <c r="O47" s="111">
        <f t="shared" si="20"/>
        <v>0</v>
      </c>
      <c r="P47" s="112">
        <v>2</v>
      </c>
      <c r="Q47" s="111">
        <f t="shared" si="21"/>
        <v>2.2123893805309734E-3</v>
      </c>
      <c r="R47" s="112">
        <v>0</v>
      </c>
      <c r="S47" s="111">
        <f t="shared" si="22"/>
        <v>0</v>
      </c>
      <c r="T47" s="112">
        <v>0</v>
      </c>
      <c r="U47" s="111">
        <f t="shared" si="23"/>
        <v>0</v>
      </c>
      <c r="V47" s="112">
        <v>0</v>
      </c>
      <c r="W47" s="111">
        <f t="shared" si="24"/>
        <v>0</v>
      </c>
      <c r="X47" s="113">
        <v>0</v>
      </c>
      <c r="Y47" s="111">
        <f t="shared" si="25"/>
        <v>0</v>
      </c>
      <c r="Z47" s="114">
        <v>0</v>
      </c>
      <c r="AA47" s="111">
        <f t="shared" si="26"/>
        <v>0</v>
      </c>
      <c r="AF47" s="114">
        <v>0</v>
      </c>
      <c r="AG47" s="111">
        <f t="shared" si="27"/>
        <v>0</v>
      </c>
      <c r="AH47" s="73">
        <v>0</v>
      </c>
      <c r="AI47" s="170">
        <v>0</v>
      </c>
    </row>
    <row r="48" spans="1:41" ht="15" x14ac:dyDescent="0.25">
      <c r="A48" s="110" t="s">
        <v>145</v>
      </c>
      <c r="B48" s="30">
        <v>0</v>
      </c>
      <c r="C48" s="111">
        <f>B48/B$56</f>
        <v>0</v>
      </c>
      <c r="D48" s="30">
        <v>0</v>
      </c>
      <c r="E48" s="111">
        <f>D48/D$56</f>
        <v>0</v>
      </c>
      <c r="F48" s="30">
        <v>1</v>
      </c>
      <c r="G48" s="111">
        <f>F48/F$56</f>
        <v>1.092896174863388E-3</v>
      </c>
      <c r="H48" s="30">
        <v>1</v>
      </c>
      <c r="I48" s="111">
        <f t="shared" si="17"/>
        <v>1.0224948875255625E-3</v>
      </c>
      <c r="J48" s="30">
        <v>1</v>
      </c>
      <c r="K48" s="111">
        <f t="shared" si="18"/>
        <v>1.1614401858304297E-3</v>
      </c>
      <c r="L48" s="30">
        <v>1</v>
      </c>
      <c r="M48" s="111">
        <f t="shared" si="19"/>
        <v>1.128668171557562E-3</v>
      </c>
      <c r="N48" s="112">
        <v>0</v>
      </c>
      <c r="O48" s="111">
        <f t="shared" si="20"/>
        <v>0</v>
      </c>
      <c r="P48" s="112">
        <v>0</v>
      </c>
      <c r="Q48" s="111">
        <f t="shared" si="21"/>
        <v>0</v>
      </c>
      <c r="R48" s="112">
        <v>0</v>
      </c>
      <c r="S48" s="111">
        <f t="shared" si="22"/>
        <v>0</v>
      </c>
      <c r="T48" s="112">
        <v>0</v>
      </c>
      <c r="U48" s="111">
        <f t="shared" si="23"/>
        <v>0</v>
      </c>
      <c r="V48" s="112">
        <v>0</v>
      </c>
      <c r="W48" s="111">
        <f t="shared" si="24"/>
        <v>0</v>
      </c>
      <c r="X48" s="113">
        <v>0</v>
      </c>
      <c r="Y48" s="111">
        <f t="shared" si="25"/>
        <v>0</v>
      </c>
      <c r="Z48" s="114">
        <v>0</v>
      </c>
      <c r="AA48" s="111">
        <f t="shared" si="26"/>
        <v>0</v>
      </c>
      <c r="AF48" s="114">
        <v>0</v>
      </c>
      <c r="AG48" s="111">
        <f t="shared" si="27"/>
        <v>0</v>
      </c>
      <c r="AH48" s="73">
        <v>0</v>
      </c>
      <c r="AI48" s="170">
        <v>0</v>
      </c>
    </row>
    <row r="49" spans="1:47" ht="15" x14ac:dyDescent="0.25">
      <c r="A49" s="110" t="s">
        <v>146</v>
      </c>
      <c r="B49" s="30">
        <v>1</v>
      </c>
      <c r="C49" s="111">
        <f>B49/B$56</f>
        <v>1.2594458438287153E-3</v>
      </c>
      <c r="D49" s="30">
        <v>2</v>
      </c>
      <c r="E49" s="111">
        <f>D49/D$56</f>
        <v>2.3640661938534278E-3</v>
      </c>
      <c r="F49" s="30">
        <v>2</v>
      </c>
      <c r="G49" s="111">
        <f>F49/F$56</f>
        <v>2.185792349726776E-3</v>
      </c>
      <c r="H49" s="30">
        <v>2</v>
      </c>
      <c r="I49" s="111">
        <f t="shared" si="17"/>
        <v>2.0449897750511249E-3</v>
      </c>
      <c r="J49" s="30">
        <v>1</v>
      </c>
      <c r="K49" s="111">
        <f t="shared" si="18"/>
        <v>1.1614401858304297E-3</v>
      </c>
      <c r="L49" s="30">
        <v>1</v>
      </c>
      <c r="M49" s="111">
        <f t="shared" si="19"/>
        <v>1.128668171557562E-3</v>
      </c>
      <c r="N49" s="112">
        <v>2</v>
      </c>
      <c r="O49" s="111">
        <f t="shared" si="20"/>
        <v>2.2396416573348264E-3</v>
      </c>
      <c r="P49" s="112">
        <v>0</v>
      </c>
      <c r="Q49" s="111">
        <f t="shared" si="21"/>
        <v>0</v>
      </c>
      <c r="R49" s="112">
        <v>0</v>
      </c>
      <c r="S49" s="111">
        <f t="shared" si="22"/>
        <v>0</v>
      </c>
      <c r="T49" s="112">
        <v>0</v>
      </c>
      <c r="U49" s="111">
        <f t="shared" si="23"/>
        <v>0</v>
      </c>
      <c r="V49" s="112">
        <v>0</v>
      </c>
      <c r="W49" s="111">
        <f t="shared" si="24"/>
        <v>0</v>
      </c>
      <c r="X49" s="113">
        <v>3</v>
      </c>
      <c r="Y49" s="111">
        <f t="shared" si="25"/>
        <v>2.7223230490018148E-3</v>
      </c>
      <c r="Z49" s="114">
        <v>3</v>
      </c>
      <c r="AA49" s="111">
        <f t="shared" si="26"/>
        <v>2.6761819803746653E-3</v>
      </c>
      <c r="AF49" s="114">
        <v>3</v>
      </c>
      <c r="AG49" s="111">
        <f t="shared" si="27"/>
        <v>2.717391304347826E-3</v>
      </c>
      <c r="AH49" s="73">
        <v>1</v>
      </c>
      <c r="AI49" s="170">
        <v>1.2594458438287153E-3</v>
      </c>
    </row>
    <row r="50" spans="1:47" x14ac:dyDescent="0.2">
      <c r="A50" s="110" t="s">
        <v>147</v>
      </c>
      <c r="B50" s="120">
        <v>25</v>
      </c>
      <c r="C50" s="121">
        <f>B50/B$56</f>
        <v>3.1486146095717885E-2</v>
      </c>
      <c r="D50" s="120">
        <v>26</v>
      </c>
      <c r="E50" s="121">
        <f>D50/D$56</f>
        <v>3.0732860520094562E-2</v>
      </c>
      <c r="F50" s="120">
        <v>39</v>
      </c>
      <c r="G50" s="121">
        <f>F50/F$56</f>
        <v>4.2622950819672129E-2</v>
      </c>
      <c r="H50" s="120">
        <v>31</v>
      </c>
      <c r="I50" s="121">
        <f t="shared" si="17"/>
        <v>3.1697341513292433E-2</v>
      </c>
      <c r="J50" s="120">
        <v>22</v>
      </c>
      <c r="K50" s="121">
        <f t="shared" si="18"/>
        <v>2.5551684088269456E-2</v>
      </c>
      <c r="L50" s="120">
        <v>16</v>
      </c>
      <c r="M50" s="121">
        <f t="shared" si="19"/>
        <v>1.8058690744920992E-2</v>
      </c>
      <c r="N50" s="122">
        <v>24</v>
      </c>
      <c r="O50" s="121">
        <f t="shared" si="20"/>
        <v>2.6875699888017916E-2</v>
      </c>
      <c r="P50" s="122">
        <v>14</v>
      </c>
      <c r="Q50" s="121">
        <f t="shared" si="21"/>
        <v>1.5486725663716814E-2</v>
      </c>
      <c r="R50" s="122">
        <v>23</v>
      </c>
      <c r="S50" s="121">
        <f t="shared" si="22"/>
        <v>2.5813692480359147E-2</v>
      </c>
      <c r="T50" s="122">
        <v>27</v>
      </c>
      <c r="U50" s="121">
        <f t="shared" si="23"/>
        <v>3.0033370411568408E-2</v>
      </c>
      <c r="V50" s="122">
        <v>35</v>
      </c>
      <c r="W50" s="121">
        <f t="shared" si="24"/>
        <v>3.1963470319634701E-2</v>
      </c>
      <c r="X50" s="123">
        <v>52</v>
      </c>
      <c r="Y50" s="121">
        <f t="shared" si="25"/>
        <v>4.7186932849364795E-2</v>
      </c>
      <c r="Z50" s="124">
        <v>39</v>
      </c>
      <c r="AA50" s="121">
        <f t="shared" si="26"/>
        <v>3.4790365744870648E-2</v>
      </c>
      <c r="AF50" s="124">
        <v>35</v>
      </c>
      <c r="AG50" s="121">
        <f t="shared" si="27"/>
        <v>3.170289855072464E-2</v>
      </c>
      <c r="AH50" s="79">
        <v>40</v>
      </c>
      <c r="AI50" s="173">
        <v>2.5000000000000001E-2</v>
      </c>
    </row>
    <row r="51" spans="1:47" s="132" customFormat="1" x14ac:dyDescent="0.2">
      <c r="A51" s="125" t="s">
        <v>148</v>
      </c>
      <c r="B51" s="126">
        <f>SUM(B43:B50)</f>
        <v>31</v>
      </c>
      <c r="C51" s="105">
        <f>B51/B$56</f>
        <v>3.9042821158690177E-2</v>
      </c>
      <c r="D51" s="126">
        <f>SUM(D43:D50)</f>
        <v>33</v>
      </c>
      <c r="E51" s="105">
        <f>D51/D$56</f>
        <v>3.9007092198581561E-2</v>
      </c>
      <c r="F51" s="126">
        <f>SUM(F43:F50)</f>
        <v>52</v>
      </c>
      <c r="G51" s="105">
        <f>F51/F$56</f>
        <v>5.6830601092896178E-2</v>
      </c>
      <c r="H51" s="126">
        <f>SUM(H43:H50)</f>
        <v>46</v>
      </c>
      <c r="I51" s="105">
        <f t="shared" si="17"/>
        <v>4.7034764826175871E-2</v>
      </c>
      <c r="J51" s="126">
        <f>SUM(J43:J50)</f>
        <v>36</v>
      </c>
      <c r="K51" s="105">
        <f t="shared" si="18"/>
        <v>4.1811846689895474E-2</v>
      </c>
      <c r="L51" s="126">
        <f>SUM(L43:L50)</f>
        <v>33</v>
      </c>
      <c r="M51" s="105">
        <f t="shared" si="19"/>
        <v>3.724604966139955E-2</v>
      </c>
      <c r="N51" s="127">
        <f>SUM(N43:N50)</f>
        <v>39</v>
      </c>
      <c r="O51" s="105">
        <f t="shared" si="20"/>
        <v>4.3673012318029114E-2</v>
      </c>
      <c r="P51" s="127">
        <f>SUM(P43:P50)</f>
        <v>38</v>
      </c>
      <c r="Q51" s="105">
        <f t="shared" si="21"/>
        <v>4.2035398230088498E-2</v>
      </c>
      <c r="R51" s="127">
        <f>SUM(R43:R50)</f>
        <v>40</v>
      </c>
      <c r="S51" s="105">
        <f t="shared" si="22"/>
        <v>4.4893378226711557E-2</v>
      </c>
      <c r="T51" s="127">
        <f>SUM(T43:T50)</f>
        <v>47</v>
      </c>
      <c r="U51" s="105">
        <f t="shared" si="23"/>
        <v>5.2280311457174641E-2</v>
      </c>
      <c r="V51" s="127">
        <f>SUM(V43:V50)</f>
        <v>54</v>
      </c>
      <c r="W51" s="105">
        <f t="shared" si="24"/>
        <v>4.9315068493150684E-2</v>
      </c>
      <c r="X51" s="128">
        <f>SUM(X43:X50)</f>
        <v>79</v>
      </c>
      <c r="Y51" s="105">
        <f t="shared" si="25"/>
        <v>7.1687840290381125E-2</v>
      </c>
      <c r="Z51" s="129">
        <f>SUM(Z43:Z50)</f>
        <v>65</v>
      </c>
      <c r="AA51" s="105">
        <f t="shared" si="26"/>
        <v>5.7983942908117751E-2</v>
      </c>
      <c r="AB51" s="135">
        <v>1998</v>
      </c>
      <c r="AC51" s="135">
        <v>1999</v>
      </c>
      <c r="AD51" s="135">
        <v>2000</v>
      </c>
      <c r="AE51" s="135">
        <v>2001</v>
      </c>
      <c r="AF51" s="129">
        <f>SUM(AF43:AF50)</f>
        <v>59</v>
      </c>
      <c r="AG51" s="105">
        <f t="shared" si="27"/>
        <v>5.3442028985507248E-2</v>
      </c>
      <c r="AH51" s="77">
        <v>70</v>
      </c>
      <c r="AI51" s="171">
        <v>6.4299999999999996E-2</v>
      </c>
      <c r="AJ51" s="136">
        <f>5.8-4.5</f>
        <v>1.2999999999999998</v>
      </c>
      <c r="AK51" s="137"/>
      <c r="AL51" s="138">
        <v>2002</v>
      </c>
      <c r="AM51" s="132">
        <v>2003</v>
      </c>
      <c r="AN51" s="132">
        <v>2004</v>
      </c>
      <c r="AO51" s="132">
        <v>2005</v>
      </c>
      <c r="AP51" s="132">
        <v>2006</v>
      </c>
      <c r="AQ51" s="132">
        <v>2007</v>
      </c>
      <c r="AR51" s="132">
        <v>2008</v>
      </c>
      <c r="AS51" s="132">
        <v>2009</v>
      </c>
      <c r="AT51" s="132">
        <v>2010</v>
      </c>
      <c r="AU51" s="132">
        <v>2011</v>
      </c>
    </row>
    <row r="52" spans="1:47" x14ac:dyDescent="0.2">
      <c r="A52" s="110"/>
      <c r="B52" s="133"/>
      <c r="C52" s="111"/>
      <c r="D52" s="133"/>
      <c r="E52" s="111"/>
      <c r="F52" s="133"/>
      <c r="G52" s="111"/>
      <c r="H52" s="133"/>
      <c r="I52" s="111"/>
      <c r="J52" s="133"/>
      <c r="K52" s="111"/>
      <c r="L52" s="133"/>
      <c r="M52" s="111"/>
      <c r="N52" s="134"/>
      <c r="O52" s="111"/>
      <c r="P52" s="134"/>
      <c r="Q52" s="111"/>
      <c r="R52" s="134"/>
      <c r="S52" s="111"/>
      <c r="T52" s="134"/>
      <c r="U52" s="111"/>
      <c r="V52" s="134"/>
      <c r="W52" s="111"/>
      <c r="X52" s="113"/>
      <c r="Y52" s="111"/>
      <c r="Z52" s="114"/>
      <c r="AA52" s="111"/>
      <c r="AB52" s="139">
        <f>E34</f>
        <v>0.599290780141844</v>
      </c>
      <c r="AC52" s="139">
        <f>G34</f>
        <v>0.58579234972677596</v>
      </c>
      <c r="AD52" s="139">
        <f>I34</f>
        <v>0.58179959100204504</v>
      </c>
      <c r="AE52" s="139">
        <f>K34</f>
        <v>0.55284552845528456</v>
      </c>
      <c r="AF52" s="114"/>
      <c r="AG52" s="111"/>
      <c r="AH52" s="78"/>
      <c r="AI52" s="170"/>
      <c r="AJ52" s="139"/>
      <c r="AK52" s="140" t="s">
        <v>165</v>
      </c>
      <c r="AL52" s="141">
        <f>M34</f>
        <v>0.56094808126410833</v>
      </c>
      <c r="AM52" s="141">
        <f>O34</f>
        <v>0.57222844344904811</v>
      </c>
      <c r="AN52" s="141">
        <f>Q34</f>
        <v>0.5586283185840708</v>
      </c>
      <c r="AO52" s="141">
        <f>S34</f>
        <v>0.5757575757575758</v>
      </c>
      <c r="AP52" s="142">
        <f>U34</f>
        <v>0.57953281423804226</v>
      </c>
      <c r="AQ52" s="142">
        <v>0.63300000000000001</v>
      </c>
      <c r="AR52" s="142">
        <v>0.59699999999999998</v>
      </c>
      <c r="AS52" s="143">
        <v>0.59599999999999997</v>
      </c>
      <c r="AT52" s="143">
        <v>0.59963768115942029</v>
      </c>
      <c r="AU52" s="74">
        <v>0.38729999999999998</v>
      </c>
    </row>
    <row r="53" spans="1:47" x14ac:dyDescent="0.2">
      <c r="A53" s="110" t="s">
        <v>149</v>
      </c>
      <c r="B53" s="120">
        <v>0</v>
      </c>
      <c r="C53" s="121">
        <f>B53/B$56</f>
        <v>0</v>
      </c>
      <c r="D53" s="120">
        <v>2</v>
      </c>
      <c r="E53" s="121">
        <f>D53/D$56</f>
        <v>2.3640661938534278E-3</v>
      </c>
      <c r="F53" s="120">
        <v>1</v>
      </c>
      <c r="G53" s="121">
        <f>F53/F$56</f>
        <v>1.092896174863388E-3</v>
      </c>
      <c r="H53" s="120">
        <v>1</v>
      </c>
      <c r="I53" s="121">
        <f>H53/H$56</f>
        <v>1.0224948875255625E-3</v>
      </c>
      <c r="J53" s="120">
        <v>1</v>
      </c>
      <c r="K53" s="121">
        <f>J53/J$56</f>
        <v>1.1614401858304297E-3</v>
      </c>
      <c r="L53" s="120">
        <v>1</v>
      </c>
      <c r="M53" s="121">
        <f>L53/L$56</f>
        <v>1.128668171557562E-3</v>
      </c>
      <c r="N53" s="122">
        <v>0</v>
      </c>
      <c r="O53" s="121">
        <f>N53/N$56</f>
        <v>0</v>
      </c>
      <c r="P53" s="122">
        <v>6</v>
      </c>
      <c r="Q53" s="121">
        <f>P53/P$56</f>
        <v>6.6371681415929203E-3</v>
      </c>
      <c r="R53" s="122">
        <v>2</v>
      </c>
      <c r="S53" s="121">
        <f>R53/R$56</f>
        <v>2.2446689113355782E-3</v>
      </c>
      <c r="T53" s="122">
        <v>1</v>
      </c>
      <c r="U53" s="121">
        <f>T53/T$56</f>
        <v>1.1123470522803114E-3</v>
      </c>
      <c r="V53" s="122">
        <v>10</v>
      </c>
      <c r="W53" s="121">
        <f>V53/V$56</f>
        <v>9.1324200913242004E-3</v>
      </c>
      <c r="X53" s="123">
        <v>22</v>
      </c>
      <c r="Y53" s="121">
        <f t="shared" si="25"/>
        <v>1.9963702359346643E-2</v>
      </c>
      <c r="Z53" s="124">
        <v>36</v>
      </c>
      <c r="AA53" s="121">
        <f>Z53/Z$56</f>
        <v>3.2114183764495985E-2</v>
      </c>
      <c r="AB53" s="139">
        <f>E38</f>
        <v>0.35579196217494091</v>
      </c>
      <c r="AC53" s="139">
        <f>G38</f>
        <v>0.35081967213114756</v>
      </c>
      <c r="AD53" s="139">
        <f>I38</f>
        <v>0.36400817995910023</v>
      </c>
      <c r="AE53" s="139">
        <f>K38</f>
        <v>0.3983739837398374</v>
      </c>
      <c r="AF53" s="124">
        <v>50</v>
      </c>
      <c r="AG53" s="121">
        <f>AF53/AF$56</f>
        <v>4.5289855072463768E-2</v>
      </c>
      <c r="AH53" s="79">
        <v>61</v>
      </c>
      <c r="AI53" s="173">
        <v>3.7999999999999999E-2</v>
      </c>
      <c r="AJ53" s="139"/>
      <c r="AK53" s="140" t="s">
        <v>190</v>
      </c>
      <c r="AL53" s="141">
        <f>M38</f>
        <v>0.39164785553047404</v>
      </c>
      <c r="AM53" s="141">
        <f>O38</f>
        <v>0.36954087346024633</v>
      </c>
      <c r="AN53" s="141">
        <f>Q38</f>
        <v>0.37721238938053098</v>
      </c>
      <c r="AO53" s="141">
        <f>S38</f>
        <v>0.36139169472502808</v>
      </c>
      <c r="AP53" s="142">
        <f>U38</f>
        <v>0.34371523915461621</v>
      </c>
      <c r="AQ53" s="142">
        <v>0.28899999999999998</v>
      </c>
      <c r="AR53" s="144">
        <v>0.29399999999999998</v>
      </c>
      <c r="AS53" s="143">
        <v>0.28899999999999998</v>
      </c>
      <c r="AT53" s="143">
        <v>0.28351449275362317</v>
      </c>
      <c r="AU53" s="74">
        <v>0.188</v>
      </c>
    </row>
    <row r="54" spans="1:47" x14ac:dyDescent="0.2">
      <c r="A54" s="125" t="s">
        <v>150</v>
      </c>
      <c r="B54" s="126">
        <f>B53</f>
        <v>0</v>
      </c>
      <c r="C54" s="105">
        <f>B54/B$56</f>
        <v>0</v>
      </c>
      <c r="D54" s="126">
        <f>D53</f>
        <v>2</v>
      </c>
      <c r="E54" s="105">
        <f>D54/D$56</f>
        <v>2.3640661938534278E-3</v>
      </c>
      <c r="F54" s="126">
        <f>F53</f>
        <v>1</v>
      </c>
      <c r="G54" s="105">
        <f>F54/F$56</f>
        <v>1.092896174863388E-3</v>
      </c>
      <c r="H54" s="126">
        <f>H53</f>
        <v>1</v>
      </c>
      <c r="I54" s="105">
        <f>H54/H$56</f>
        <v>1.0224948875255625E-3</v>
      </c>
      <c r="J54" s="126">
        <f>J53</f>
        <v>1</v>
      </c>
      <c r="K54" s="105">
        <f>J54/J$56</f>
        <v>1.1614401858304297E-3</v>
      </c>
      <c r="L54" s="126">
        <f>L53</f>
        <v>1</v>
      </c>
      <c r="M54" s="105">
        <f>L54/L$56</f>
        <v>1.128668171557562E-3</v>
      </c>
      <c r="N54" s="127">
        <f>N53</f>
        <v>0</v>
      </c>
      <c r="O54" s="105">
        <f>N54/N$56</f>
        <v>0</v>
      </c>
      <c r="P54" s="127">
        <f>P53</f>
        <v>6</v>
      </c>
      <c r="Q54" s="105">
        <f>P54/P$56</f>
        <v>6.6371681415929203E-3</v>
      </c>
      <c r="R54" s="127">
        <f>R53</f>
        <v>2</v>
      </c>
      <c r="S54" s="105">
        <f>R54/R$56</f>
        <v>2.2446689113355782E-3</v>
      </c>
      <c r="T54" s="127">
        <f>T53</f>
        <v>1</v>
      </c>
      <c r="U54" s="105">
        <f>T54/T$56</f>
        <v>1.1123470522803114E-3</v>
      </c>
      <c r="V54" s="127">
        <f>V53</f>
        <v>10</v>
      </c>
      <c r="W54" s="105">
        <f>V54/V$56</f>
        <v>9.1324200913242004E-3</v>
      </c>
      <c r="X54" s="128">
        <f>X53</f>
        <v>22</v>
      </c>
      <c r="Y54" s="105">
        <f t="shared" si="25"/>
        <v>1.9963702359346643E-2</v>
      </c>
      <c r="Z54" s="129">
        <f>SUM(Z53)</f>
        <v>36</v>
      </c>
      <c r="AA54" s="105">
        <f>Z54/Z$56</f>
        <v>3.2114183764495985E-2</v>
      </c>
      <c r="AB54" s="139">
        <f>E41</f>
        <v>3.5460992907801418E-3</v>
      </c>
      <c r="AC54" s="139">
        <f>G41</f>
        <v>5.4644808743169399E-3</v>
      </c>
      <c r="AD54" s="139">
        <f>I41</f>
        <v>6.1349693251533744E-3</v>
      </c>
      <c r="AE54" s="139">
        <f>K41</f>
        <v>5.8072009291521487E-3</v>
      </c>
      <c r="AF54" s="129">
        <f>SUM(AF53)</f>
        <v>50</v>
      </c>
      <c r="AG54" s="105">
        <f>AF54/AF$56</f>
        <v>4.5289855072463768E-2</v>
      </c>
      <c r="AH54" s="77">
        <v>61</v>
      </c>
      <c r="AI54" s="171">
        <v>5.6000000000000001E-2</v>
      </c>
      <c r="AJ54" s="139">
        <f>AA54-S54</f>
        <v>2.9869514853160407E-2</v>
      </c>
      <c r="AK54" s="140" t="s">
        <v>138</v>
      </c>
      <c r="AL54" s="141">
        <f>M41</f>
        <v>9.0293453724604959E-3</v>
      </c>
      <c r="AM54" s="141">
        <f>O41</f>
        <v>1.4557670772676373E-2</v>
      </c>
      <c r="AN54" s="141">
        <f>Q41</f>
        <v>1.5486725663716814E-2</v>
      </c>
      <c r="AO54" s="141">
        <f>S41</f>
        <v>1.5712682379349047E-2</v>
      </c>
      <c r="AP54" s="142">
        <f>U41</f>
        <v>2.3359288097886542E-2</v>
      </c>
      <c r="AQ54" s="142">
        <v>0.02</v>
      </c>
      <c r="AR54" s="142">
        <v>1.7000000000000001E-2</v>
      </c>
      <c r="AS54" s="143">
        <v>2.5000000000000001E-2</v>
      </c>
      <c r="AT54" s="143">
        <v>1.8115942028985508E-2</v>
      </c>
      <c r="AU54" s="74">
        <v>1.7999999999999999E-2</v>
      </c>
    </row>
    <row r="55" spans="1:47" s="132" customFormat="1" ht="13.5" thickBot="1" x14ac:dyDescent="0.25">
      <c r="A55" s="145"/>
      <c r="B55" s="146"/>
      <c r="C55" s="147"/>
      <c r="D55" s="146"/>
      <c r="E55" s="147"/>
      <c r="F55" s="146"/>
      <c r="G55" s="147"/>
      <c r="H55" s="146"/>
      <c r="I55" s="147"/>
      <c r="J55" s="146"/>
      <c r="K55" s="147"/>
      <c r="L55" s="146"/>
      <c r="M55" s="147"/>
      <c r="N55" s="146"/>
      <c r="O55" s="147"/>
      <c r="P55" s="146"/>
      <c r="Q55" s="147"/>
      <c r="R55" s="146"/>
      <c r="S55" s="147"/>
      <c r="T55" s="146"/>
      <c r="U55" s="147"/>
      <c r="V55" s="146"/>
      <c r="W55" s="147"/>
      <c r="X55" s="148"/>
      <c r="Y55" s="147"/>
      <c r="Z55" s="129"/>
      <c r="AA55" s="105"/>
      <c r="AB55" s="139">
        <f>E51+E54</f>
        <v>4.1371158392434992E-2</v>
      </c>
      <c r="AC55" s="139">
        <f>G51+G54</f>
        <v>5.7923497267759569E-2</v>
      </c>
      <c r="AD55" s="139">
        <f>I51</f>
        <v>4.7034764826175871E-2</v>
      </c>
      <c r="AE55" s="139">
        <f>K51</f>
        <v>4.1811846689895474E-2</v>
      </c>
      <c r="AF55" s="129"/>
      <c r="AG55" s="105"/>
      <c r="AH55" s="129"/>
      <c r="AI55" s="174"/>
      <c r="AJ55" s="139"/>
      <c r="AK55" s="140" t="s">
        <v>186</v>
      </c>
      <c r="AL55" s="141">
        <f>M51</f>
        <v>3.724604966139955E-2</v>
      </c>
      <c r="AM55" s="141">
        <f>O51</f>
        <v>4.3673012318029114E-2</v>
      </c>
      <c r="AN55" s="141">
        <f>Q51</f>
        <v>4.2035398230088498E-2</v>
      </c>
      <c r="AO55" s="141">
        <f>S51</f>
        <v>4.4893378226711557E-2</v>
      </c>
      <c r="AP55" s="142">
        <f>U51</f>
        <v>5.2280311457174641E-2</v>
      </c>
      <c r="AQ55" s="142">
        <v>4.9000000000000002E-2</v>
      </c>
      <c r="AR55" s="142">
        <v>7.1999999999999995E-2</v>
      </c>
      <c r="AS55" s="143">
        <v>5.8000000000000003E-2</v>
      </c>
      <c r="AT55" s="143">
        <v>5.3442028985507248E-2</v>
      </c>
      <c r="AU55" s="74">
        <v>4.5999999999999999E-2</v>
      </c>
    </row>
    <row r="56" spans="1:47" s="132" customFormat="1" ht="13.5" thickTop="1" x14ac:dyDescent="0.2">
      <c r="A56" s="149" t="s">
        <v>151</v>
      </c>
      <c r="B56" s="150">
        <f t="shared" ref="B56:S56" si="28">B54+B51+B41+B38+B34</f>
        <v>794</v>
      </c>
      <c r="C56" s="151">
        <f t="shared" si="28"/>
        <v>1</v>
      </c>
      <c r="D56" s="150">
        <f t="shared" si="28"/>
        <v>846</v>
      </c>
      <c r="E56" s="151">
        <f t="shared" si="28"/>
        <v>1</v>
      </c>
      <c r="F56" s="150">
        <f t="shared" si="28"/>
        <v>915</v>
      </c>
      <c r="G56" s="151">
        <f t="shared" si="28"/>
        <v>1</v>
      </c>
      <c r="H56" s="150">
        <f t="shared" si="28"/>
        <v>978</v>
      </c>
      <c r="I56" s="151">
        <f t="shared" si="28"/>
        <v>1</v>
      </c>
      <c r="J56" s="150">
        <f t="shared" si="28"/>
        <v>861</v>
      </c>
      <c r="K56" s="151">
        <f t="shared" si="28"/>
        <v>1</v>
      </c>
      <c r="L56" s="150">
        <f t="shared" si="28"/>
        <v>886</v>
      </c>
      <c r="M56" s="151">
        <f t="shared" si="28"/>
        <v>1</v>
      </c>
      <c r="N56" s="150">
        <f t="shared" si="28"/>
        <v>893</v>
      </c>
      <c r="O56" s="151">
        <f t="shared" si="28"/>
        <v>1</v>
      </c>
      <c r="P56" s="150">
        <f t="shared" si="28"/>
        <v>904</v>
      </c>
      <c r="Q56" s="151">
        <f t="shared" si="28"/>
        <v>1</v>
      </c>
      <c r="R56" s="150">
        <f t="shared" si="28"/>
        <v>891</v>
      </c>
      <c r="S56" s="151">
        <f t="shared" si="28"/>
        <v>1</v>
      </c>
      <c r="T56" s="150">
        <f>T54+T51+T41+T38+T34</f>
        <v>899</v>
      </c>
      <c r="U56" s="151">
        <f>SUM(U54,U51,U41,U38,U34)</f>
        <v>1</v>
      </c>
      <c r="V56" s="150">
        <f>V54+V51+V41+V38+V34</f>
        <v>1095</v>
      </c>
      <c r="W56" s="151">
        <f>SUM(W54,W51,W41,W38,W34)</f>
        <v>1</v>
      </c>
      <c r="X56" s="128">
        <f>SUM(X51+X54+X41+X38+X34)</f>
        <v>1102</v>
      </c>
      <c r="Y56" s="105">
        <f>SUM(Y54,Y51,Y41,Y38,Y34)</f>
        <v>1</v>
      </c>
      <c r="Z56" s="152">
        <f>SUM(Z51,Z54,Z41,Z38,Z34)</f>
        <v>1121</v>
      </c>
      <c r="AA56" s="151">
        <f>SUM(AA54,AA51,AA41,AA38,AA34)</f>
        <v>1</v>
      </c>
      <c r="AF56" s="152">
        <f>SUM(AF51,AF54,AF41,AF38,AF34)</f>
        <v>1104</v>
      </c>
      <c r="AG56" s="151">
        <f>SUM(AG54,AG51,AG41,AG38,AG34)</f>
        <v>1</v>
      </c>
      <c r="AH56" s="85">
        <v>1087</v>
      </c>
      <c r="AI56" s="175">
        <v>1</v>
      </c>
      <c r="AK56" s="153" t="s">
        <v>191</v>
      </c>
      <c r="AL56" s="141"/>
      <c r="AO56" s="116">
        <v>2E-3</v>
      </c>
      <c r="AP56" s="143">
        <v>1E-3</v>
      </c>
      <c r="AQ56" s="143">
        <v>8.9999999999999993E-3</v>
      </c>
      <c r="AR56" s="143">
        <v>0.02</v>
      </c>
      <c r="AS56" s="143">
        <v>3.2000000000000001E-2</v>
      </c>
      <c r="AT56" s="143">
        <v>4.5289855072463768E-2</v>
      </c>
      <c r="AU56" s="74">
        <v>3.7999999999999999E-2</v>
      </c>
    </row>
    <row r="57" spans="1:47" s="132" customFormat="1" ht="14.25" thickBot="1" x14ac:dyDescent="0.3">
      <c r="A57" s="154" t="s">
        <v>152</v>
      </c>
      <c r="B57" s="155"/>
      <c r="C57" s="156">
        <v>0.66</v>
      </c>
      <c r="D57" s="155"/>
      <c r="E57" s="156">
        <v>0.68</v>
      </c>
      <c r="F57" s="155"/>
      <c r="G57" s="156">
        <v>0.72</v>
      </c>
      <c r="H57" s="155"/>
      <c r="I57" s="156">
        <v>0.76</v>
      </c>
      <c r="J57" s="155"/>
      <c r="K57" s="156">
        <v>0.73699999999999999</v>
      </c>
      <c r="L57" s="155"/>
      <c r="M57" s="156">
        <v>0.73699999999999999</v>
      </c>
      <c r="N57" s="155"/>
      <c r="O57" s="156">
        <f>N56/(N59+N56)</f>
        <v>0.7070467141726049</v>
      </c>
      <c r="P57" s="155"/>
      <c r="Q57" s="156">
        <f>P56/(P59+P56)</f>
        <v>0.69914926527455534</v>
      </c>
      <c r="R57" s="155"/>
      <c r="S57" s="156">
        <f>R56/(R59+R56)</f>
        <v>0.69177018633540377</v>
      </c>
      <c r="T57" s="155"/>
      <c r="U57" s="157">
        <f>T56/(T59+T56)</f>
        <v>0.68836140888208275</v>
      </c>
      <c r="V57" s="155"/>
      <c r="W57" s="157">
        <f>V56/(V59+V56)</f>
        <v>0.72709163346613548</v>
      </c>
      <c r="X57" s="158"/>
      <c r="Y57" s="157">
        <f>X56/(X56+X59)</f>
        <v>0.72073250490516683</v>
      </c>
      <c r="Z57" s="159"/>
      <c r="AA57" s="157">
        <f>Z56/(Z56+Z59)</f>
        <v>0.73172323759791125</v>
      </c>
      <c r="AF57" s="159"/>
      <c r="AG57" s="157">
        <f>AF56/(AF56+AF59)</f>
        <v>0.69303201506591339</v>
      </c>
      <c r="AH57" s="88"/>
      <c r="AI57" s="176">
        <v>0.67</v>
      </c>
    </row>
    <row r="58" spans="1:47" ht="13.5" thickTop="1" x14ac:dyDescent="0.2">
      <c r="A58" s="110"/>
      <c r="B58" s="133"/>
      <c r="C58" s="111"/>
      <c r="D58" s="133"/>
      <c r="E58" s="111"/>
      <c r="F58" s="133"/>
      <c r="G58" s="111"/>
      <c r="H58" s="133"/>
      <c r="I58" s="111"/>
      <c r="J58" s="133"/>
      <c r="K58" s="111"/>
      <c r="L58" s="133"/>
      <c r="M58" s="111"/>
      <c r="N58" s="133"/>
      <c r="O58" s="111"/>
      <c r="P58" s="133"/>
      <c r="Q58" s="111"/>
      <c r="R58" s="133"/>
      <c r="S58" s="111"/>
      <c r="T58" s="133"/>
      <c r="U58" s="111"/>
      <c r="V58" s="133"/>
      <c r="W58" s="111"/>
      <c r="X58" s="113"/>
      <c r="Y58" s="111"/>
      <c r="Z58" s="114"/>
      <c r="AA58" s="111"/>
      <c r="AF58" s="114"/>
      <c r="AG58" s="111"/>
      <c r="AH58" s="78"/>
      <c r="AI58" s="74"/>
    </row>
    <row r="59" spans="1:47" s="132" customFormat="1" ht="13.5" thickBot="1" x14ac:dyDescent="0.25">
      <c r="A59" s="160" t="s">
        <v>153</v>
      </c>
      <c r="B59" s="161">
        <v>410</v>
      </c>
      <c r="C59" s="162"/>
      <c r="D59" s="161">
        <v>398</v>
      </c>
      <c r="E59" s="162"/>
      <c r="F59" s="161">
        <v>353</v>
      </c>
      <c r="G59" s="162"/>
      <c r="H59" s="161">
        <f>'[1]2000'!C47</f>
        <v>313</v>
      </c>
      <c r="I59" s="162"/>
      <c r="J59" s="161">
        <v>342</v>
      </c>
      <c r="K59" s="162"/>
      <c r="L59" s="161">
        <v>354</v>
      </c>
      <c r="M59" s="162"/>
      <c r="N59" s="161">
        <v>370</v>
      </c>
      <c r="O59" s="162"/>
      <c r="P59" s="161">
        <v>389</v>
      </c>
      <c r="Q59" s="162"/>
      <c r="R59" s="161">
        <v>397</v>
      </c>
      <c r="S59" s="162"/>
      <c r="T59" s="161">
        <v>407</v>
      </c>
      <c r="U59" s="162"/>
      <c r="V59" s="161">
        <v>411</v>
      </c>
      <c r="W59" s="162"/>
      <c r="X59" s="163">
        <v>427</v>
      </c>
      <c r="Y59" s="162"/>
      <c r="Z59" s="164">
        <f>160+251</f>
        <v>411</v>
      </c>
      <c r="AA59" s="162"/>
      <c r="AC59" s="165"/>
      <c r="AF59" s="164">
        <f>173+316</f>
        <v>489</v>
      </c>
      <c r="AG59" s="162"/>
      <c r="AH59" s="91">
        <v>532</v>
      </c>
      <c r="AI59" s="92"/>
    </row>
    <row r="60" spans="1:47" x14ac:dyDescent="0.2">
      <c r="X60" s="167"/>
    </row>
  </sheetData>
  <mergeCells count="35">
    <mergeCell ref="AH10:AI10"/>
    <mergeCell ref="T10:U10"/>
    <mergeCell ref="V10:W10"/>
    <mergeCell ref="X10:Y10"/>
    <mergeCell ref="Z10:AA10"/>
    <mergeCell ref="AF10:AG10"/>
    <mergeCell ref="J10:K10"/>
    <mergeCell ref="L10:M10"/>
    <mergeCell ref="N10:O10"/>
    <mergeCell ref="P10:Q10"/>
    <mergeCell ref="R10:S10"/>
    <mergeCell ref="AH8:AI8"/>
    <mergeCell ref="J9:K9"/>
    <mergeCell ref="L9:M9"/>
    <mergeCell ref="N9:O9"/>
    <mergeCell ref="P9:Q9"/>
    <mergeCell ref="R9:S9"/>
    <mergeCell ref="T9:U9"/>
    <mergeCell ref="V9:W9"/>
    <mergeCell ref="X9:Y9"/>
    <mergeCell ref="Z9:AA9"/>
    <mergeCell ref="AF9:AG9"/>
    <mergeCell ref="AH9:AI9"/>
    <mergeCell ref="A1:AG1"/>
    <mergeCell ref="A3:AG4"/>
    <mergeCell ref="J8:K8"/>
    <mergeCell ref="L8:M8"/>
    <mergeCell ref="N8:O8"/>
    <mergeCell ref="P8:Q8"/>
    <mergeCell ref="R8:S8"/>
    <mergeCell ref="T8:U8"/>
    <mergeCell ref="V8:W8"/>
    <mergeCell ref="X8:Y8"/>
    <mergeCell ref="Z8:AA8"/>
    <mergeCell ref="AF8:AG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Geo2018</vt:lpstr>
      <vt:lpstr>2017STATES</vt:lpstr>
      <vt:lpstr>2017COUNTRIES</vt:lpstr>
      <vt:lpstr>Sheet3</vt:lpstr>
      <vt:lpstr>Geo2014</vt:lpstr>
      <vt:lpstr>Geo &amp; Eth 2013</vt:lpstr>
      <vt:lpstr>Geo &amp; Eth 2012</vt:lpstr>
      <vt:lpstr>Religion 2012</vt:lpstr>
      <vt:lpstr>Pref 2012</vt:lpstr>
      <vt:lpstr>Geo &amp; Eth 2011</vt:lpstr>
      <vt:lpstr>Religion 2011 </vt:lpstr>
      <vt:lpstr>Pref 2011</vt:lpstr>
      <vt:lpstr>Sheet1</vt:lpstr>
      <vt:lpstr>Sheet2</vt:lpstr>
      <vt:lpstr>'Geo &amp; Eth 2013'!Print_Area</vt:lpstr>
      <vt:lpstr>'Geo2014'!Print_Area</vt:lpstr>
      <vt:lpstr>'Geo2018'!Print_Area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studinstres</dc:creator>
  <cp:lastModifiedBy>Ranalli, Carlee K (ranallc)</cp:lastModifiedBy>
  <cp:lastPrinted>2017-04-18T15:11:28Z</cp:lastPrinted>
  <dcterms:created xsi:type="dcterms:W3CDTF">2011-10-12T15:03:44Z</dcterms:created>
  <dcterms:modified xsi:type="dcterms:W3CDTF">2018-10-23T17:56:30Z</dcterms:modified>
</cp:coreProperties>
</file>